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pov-my.sharepoint.com/personal/lieve_daeren_oost-vlaanderen_be/Documents/Dienst Mondiale Solidariteit/Lokale besturen/Projectsubsidies/reglementswijziging LMB sept. 2026/"/>
    </mc:Choice>
  </mc:AlternateContent>
  <xr:revisionPtr revIDLastSave="108" documentId="8_{ABAA0916-AC7A-49A6-838F-22ABA462CEBB}" xr6:coauthVersionLast="47" xr6:coauthVersionMax="47" xr10:uidLastSave="{7AC667EF-8775-4134-8D42-B9BFB0A5DFE6}"/>
  <bookViews>
    <workbookView xWindow="28680" yWindow="-120" windowWidth="51840" windowHeight="21120" firstSheet="4" activeTab="12" xr2:uid="{00000000-000D-0000-FFFF-FFFF00000000}"/>
  </bookViews>
  <sheets>
    <sheet name="Info vooraf" sheetId="7" r:id="rId1"/>
    <sheet name="1. Algemeen" sheetId="5" r:id="rId2"/>
    <sheet name="2. Beleidsplan" sheetId="9" r:id="rId3"/>
    <sheet name="Doelstelling" sheetId="6" state="hidden" r:id="rId4"/>
    <sheet name="3.Jaaractieplan LOKAAL LUIK" sheetId="1" r:id="rId5"/>
    <sheet name="4. Budgetplan LOKAAL" sheetId="3" r:id="rId6"/>
    <sheet name="5.Jaaractieplan MONDIAAL LUIK" sheetId="10" r:id="rId7"/>
    <sheet name="6. Budgetplan MONDIAAL" sheetId="12" r:id="rId8"/>
    <sheet name="7. Inhoudelijk verslag LOKAAL  " sheetId="4" r:id="rId9"/>
    <sheet name="8. Financieel verslag LOKAAL" sheetId="2" r:id="rId10"/>
    <sheet name="9. Inhoudelijk verslag MONDIAAL" sheetId="13" r:id="rId11"/>
    <sheet name="10, Financieel verslag MONDIAAL" sheetId="14" r:id="rId12"/>
    <sheet name="(opties picklists)" sheetId="8"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4" l="1"/>
  <c r="G7" i="14" s="1"/>
  <c r="F7" i="2"/>
  <c r="G6" i="2" s="1"/>
  <c r="H34" i="14"/>
  <c r="H26" i="14"/>
  <c r="L93" i="14" s="1"/>
  <c r="H18" i="14"/>
  <c r="L96" i="14" s="1"/>
  <c r="F34" i="14"/>
  <c r="E34" i="14"/>
  <c r="D34" i="14"/>
  <c r="F26" i="14"/>
  <c r="F18" i="14"/>
  <c r="G26" i="12"/>
  <c r="F26" i="12"/>
  <c r="D26" i="12"/>
  <c r="G12" i="12"/>
  <c r="G11" i="12"/>
  <c r="G10" i="12"/>
  <c r="G9" i="12"/>
  <c r="G8" i="12"/>
  <c r="G6" i="12"/>
  <c r="G5" i="12"/>
  <c r="G4" i="12"/>
  <c r="G7" i="12"/>
  <c r="D13" i="12"/>
  <c r="F13" i="12"/>
  <c r="G12" i="3"/>
  <c r="G11" i="3"/>
  <c r="G10" i="3"/>
  <c r="G9" i="3"/>
  <c r="G8" i="3"/>
  <c r="G7" i="3"/>
  <c r="G6" i="3"/>
  <c r="G5" i="3"/>
  <c r="G4" i="3"/>
  <c r="F13" i="3"/>
  <c r="D13" i="3"/>
  <c r="E18" i="14"/>
  <c r="D18" i="14"/>
  <c r="E26" i="14"/>
  <c r="D26" i="14"/>
  <c r="F28" i="3"/>
  <c r="G19" i="3"/>
  <c r="F75" i="13"/>
  <c r="F74" i="13"/>
  <c r="F73" i="13"/>
  <c r="F72" i="13"/>
  <c r="G25" i="12"/>
  <c r="G24" i="12"/>
  <c r="G23" i="12"/>
  <c r="G22" i="12"/>
  <c r="G21" i="12"/>
  <c r="G20" i="12"/>
  <c r="G21" i="3"/>
  <c r="D20" i="3"/>
  <c r="G20" i="3" s="1"/>
  <c r="I26" i="9"/>
  <c r="I25" i="9"/>
  <c r="I24" i="9"/>
  <c r="I23" i="9"/>
  <c r="I22" i="9"/>
  <c r="I21" i="9"/>
  <c r="H27" i="9"/>
  <c r="G27" i="9"/>
  <c r="F27" i="9"/>
  <c r="E27" i="9"/>
  <c r="D27" i="9"/>
  <c r="C27" i="9"/>
  <c r="G4" i="14" l="1"/>
  <c r="G5" i="14"/>
  <c r="G6" i="14"/>
  <c r="G4" i="2"/>
  <c r="G5" i="2"/>
  <c r="G7" i="2"/>
  <c r="F77" i="13"/>
  <c r="L95" i="14"/>
  <c r="G13" i="12"/>
  <c r="G15" i="12" s="1"/>
  <c r="F28" i="12"/>
  <c r="G13" i="3"/>
  <c r="F15" i="3" s="1"/>
  <c r="L94" i="14"/>
  <c r="G28" i="3"/>
  <c r="G30" i="3" s="1"/>
  <c r="D28" i="3"/>
  <c r="I27" i="9"/>
  <c r="F15" i="12" l="1"/>
  <c r="D15" i="12"/>
  <c r="G15" i="3"/>
  <c r="D15" i="3"/>
  <c r="D30" i="3"/>
  <c r="F30" i="3"/>
  <c r="G28" i="12"/>
  <c r="D28" i="12"/>
</calcChain>
</file>

<file path=xl/sharedStrings.xml><?xml version="1.0" encoding="utf-8"?>
<sst xmlns="http://schemas.openxmlformats.org/spreadsheetml/2006/main" count="887" uniqueCount="386">
  <si>
    <t xml:space="preserve">Aanvraagformulier subsidie lokaal mondiaal beleid - Oost-Vlaamse lokale besturen </t>
  </si>
  <si>
    <t>Stappenplan aanvraag:</t>
  </si>
  <si>
    <t>Vul de volgende tabbladen in: 1. Algemeen - 2. Beleidsplan</t>
  </si>
  <si>
    <t>Voor het  LOKAAL luik van het actieplan vul je tabbladen  3. en  4. in.</t>
  </si>
  <si>
    <t xml:space="preserve"> Voor het MONDIAAL luik van het actieplan vul je  tabbladen 5. en 6. in. </t>
  </si>
  <si>
    <t xml:space="preserve">Stuur het ingevulde Excelbestand en een kopie van het collegebesluit (dat het jaaractieplan goedkeurt waarvoor een subsidie wordt aangevraagd) naar: mondialegemeenten@oost-vlaanderen.be </t>
  </si>
  <si>
    <t xml:space="preserve">Voeg ook een kopie toe van het collegebesluit dat het beleidsplan lokaal mondiaal beleid (huidige legislatuur) goedkeurt.  Deze stap is niet nodig indien een goedgekeurd beleidsplan lokaal mondiaal beleid vooropgesteld wordt als resultaat van een eerste subsidie-aanvraag  (of indien je dit CBS-besluit reeds bezorgde bij een vorige subsidie-aanvraag) </t>
  </si>
  <si>
    <t>Verantwoording</t>
  </si>
  <si>
    <t xml:space="preserve">De tabbladen 7, 8, 9 en 10 hebben betrekking op de verantwoording. </t>
  </si>
  <si>
    <t>Voor het LOKAAL luik van het actieplan vul je  tabbladen  7. en 8. in.</t>
  </si>
  <si>
    <t xml:space="preserve">Voor het MONDIAAL luik van het actieplan vul je tabbladen  9. en 10. in </t>
  </si>
  <si>
    <t xml:space="preserve">We raden aan om zowel de inhoudelijke als financiële verslaggeving regelmatig bij te houden. Dit zal de voorlopige of definitieve verslaggeving  vergemakkelijken.   </t>
  </si>
  <si>
    <t>Verplicht in te vullen velden staan in het blauw aangeduid</t>
  </si>
  <si>
    <t>Optionele in te vullen velden staan in het grijs aangeduid</t>
  </si>
  <si>
    <t>Beetje uitleg bij Excel</t>
  </si>
  <si>
    <t xml:space="preserve">Tekst schrijven: gebruik geen plus- of min-tekens in de tekst. Schrijf de tekst doorlopend met enkel een spatie tussen de verschillende zinnen. Alle cellen zijn op voorhand geformateerd en passen zich automatisch aan de grootte van de tekst aan.  </t>
  </si>
  <si>
    <t xml:space="preserve">Getallen: schrijf het volledig getal. Gebruik enkel een komma voor de decimalen.  Het is niet nodig om een punt te gebruiken voor de duizendtallen. Dat gebeurt automatisch. Bij geldbedragen worden de valuta in EUR en USD automatisch aangeduid. </t>
  </si>
  <si>
    <t xml:space="preserve">Je kan voor elk luik van een jaaractieplan slechts 3 resultaten aanduiden. Onder elk resultaat kan je wel tot 10 verschillende activiteiten onderbrengen. Op die manier vragen we om het subsidiebedrag gefocused aan te wenden voor een beperkt aantal resultaten dat je wil bereiken in 1 jaar.  </t>
  </si>
  <si>
    <t xml:space="preserve">Ondervind je problemen bij het invullen van het formulier of heb je vragen daaromtrent? Aarzel dan niet om ons te contacteren zodat we je verder op weg kunnen zetten: mondialegemeenten@oost-vlaanderen.be </t>
  </si>
  <si>
    <t>Algemene informatie</t>
  </si>
  <si>
    <t xml:space="preserve">Naam lokaal bestuur (of intergemeentelijk samenwerkingsverband) dat de aanvraag indient </t>
  </si>
  <si>
    <t>Er bestaat een lokaal beleidsplan mondiale solidariteit /samenwerking voor de legislatuur  2026-2031</t>
  </si>
  <si>
    <t>Indien nee: een uitgewerkt en goedgekeurd lokaal mondiaal beleidsplan is één van de resulaten van het actieplan 2027(lokaal luik)</t>
  </si>
  <si>
    <t xml:space="preserve">Er wordt een subsidie aangevraagd voor het LOKAAL LUIK van het actieplan </t>
  </si>
  <si>
    <t xml:space="preserve">Er wordt een subsidie aangevraagd voor het MONDIAAL LUIK van het actieplan </t>
  </si>
  <si>
    <t>Indien ja, geef aan in welk DAC-land de activiteiten zullen plaatsvinden</t>
  </si>
  <si>
    <t>Verantwoordelijke dienst voor de uitvoering:</t>
  </si>
  <si>
    <t>Naam en voornaam contactpersoon:</t>
  </si>
  <si>
    <t>Email:</t>
  </si>
  <si>
    <t>GSM (of tel.):</t>
  </si>
  <si>
    <t xml:space="preserve">Geef aan voor welk(e) luik(en) van het jaaractieplan </t>
  </si>
  <si>
    <t>2e dienst betrokken bij de uitvoering (verplicht):</t>
  </si>
  <si>
    <t>3e dienst betrokken bij de uitvoering (optioneel):</t>
  </si>
  <si>
    <t>4e dienst betrokken bij de uitvoering (optioneel):</t>
  </si>
  <si>
    <t xml:space="preserve">Externe partner 1 betrokken bij de uitvoering </t>
  </si>
  <si>
    <t>Externe partner 2 betrokken bij de uitvoering (optioneel)</t>
  </si>
  <si>
    <t>Externe partner 3 betrokken bij de uitvoering(optioneel)</t>
  </si>
  <si>
    <t>Adviesraad betrokken bij de uitvoering(optioneel)</t>
  </si>
  <si>
    <t xml:space="preserve">Rekening lokaal bestuur waarop het subsidiebedrag mag gestort worden (na goedkeuring van de verantwoording) </t>
  </si>
  <si>
    <t xml:space="preserve">Ondernemingsnummer lokaal bestuur: </t>
  </si>
  <si>
    <t>Algemene doelstellling: vermeld de duurzame ontwikkelingsdoelstelling (SDG) waaraan dit jaaractieplan het meest  bijdraagt:</t>
  </si>
  <si>
    <t xml:space="preserve">Wat wil je op het einde van dit jaaractieplan bereikt hebben? Formuleer dat zo concreet mogelijk: </t>
  </si>
  <si>
    <t>Hoe past dit binnen het beleid van jouw gemeente/stad?</t>
  </si>
  <si>
    <t>Datum collegebesluit voor goedkeuring actieplan waarvoor subsidie wordt aangevraagd</t>
  </si>
  <si>
    <t>Info over het lokaal mondiaal beleidsplan 2026-2031</t>
  </si>
  <si>
    <t>Verplicht in te vullen velden</t>
  </si>
  <si>
    <t xml:space="preserve">Optionele in te vullen velden </t>
  </si>
  <si>
    <t>Beschrijf  de visie en ambitie van de gemeente (of van het intergemeentelijk samenwerkingsverband) op vlak van mondiale samenwerking en duurzame ontwikkeling gedurende deze legislatuur (= VISIE)</t>
  </si>
  <si>
    <t xml:space="preserve">Duidt aan hoe je als lokaal bestuur daar concreet wil toe bijdragen in deze legislatuur (= MISSIE) </t>
  </si>
  <si>
    <t>Geef aan wat de belangrijkste thema's of duurzame ontwikkelingsdoelstellingen zijn waaraan de gemeente aandacht wil besteden binnen zijn lokaal mondiaal beleid.</t>
  </si>
  <si>
    <t xml:space="preserve">Wat zijn de belangrijkste resultaten die het lokaal bestuur op dat vlak wil behalen (in deze legislatuur)?  Som er minstens 2 op. </t>
  </si>
  <si>
    <t xml:space="preserve">Som lopende projecten, partnerschappen, sensibiliseringsacties,  belangrijke beleidsbeslissingen in het kader van mondiale samenwerking kort op: </t>
  </si>
  <si>
    <t xml:space="preserve">Onder welke strategische doelstelling van het huidige meerjarenplan valt het lokaal mondiaal beleid? </t>
  </si>
  <si>
    <t xml:space="preserve">Aan welke actie(s) binnen het huidige meerjarenplan zijn de financiële middelen voor lokaal mondiaal beleid  gekoppeld? </t>
  </si>
  <si>
    <t>Vermeld per jaar en per financieringsbron het beschikbare budget (bedrag in EUR) voor lokaal mondiaal beleid in jouw gemeente/stad tijdens de huidige legislatuur</t>
  </si>
  <si>
    <t>(sub)totaal</t>
  </si>
  <si>
    <t>(Indien geen budget beschikbaar, duid aan met 0)</t>
  </si>
  <si>
    <t>lokaal bestuur</t>
  </si>
  <si>
    <t>federale overheid</t>
  </si>
  <si>
    <t>vlaamse overheid</t>
  </si>
  <si>
    <t>Europa</t>
  </si>
  <si>
    <t>andere (specifieer:…)</t>
  </si>
  <si>
    <t xml:space="preserve">Hoe communiceert het lokaal bestuur over de doelstellingen en realisaties van het lokaal mondiaal beleid naar de burgers? </t>
  </si>
  <si>
    <t xml:space="preserve">Het beleidsplan werd goedgekeurd door de gemeenteraad of door het college van burgermeester en schepenen </t>
  </si>
  <si>
    <t>Indien ja, datum van goedkeuring</t>
  </si>
  <si>
    <t>Een digitale kopie van het besluit dat het beleidsplan goedkeurt wordt (of werd reeds) bezorgd aan de Dienst Mondiale Solidariteit van de Provincie Oost-Vlaanderen</t>
  </si>
  <si>
    <t>Jaaractieplan LOKAAL LUIK -  (vul in, indien van toepassing)</t>
  </si>
  <si>
    <t>Het lokale luik van het jaaractieplan draagt bij aan de volgende duurzame ontwikkelingsdoelstellingen (SDG's)</t>
  </si>
  <si>
    <t>SDG</t>
  </si>
  <si>
    <t>Beschrijf hieronder op welke manier de resultaten van dit jaaractieplan bijdragen aan die specifieke SDG</t>
  </si>
  <si>
    <t>1a</t>
  </si>
  <si>
    <t>1b</t>
  </si>
  <si>
    <t>1c</t>
  </si>
  <si>
    <t>Geef aan op welke manier de realisatie van dit jaaractieplan aandacht besteed en bijdraagt aan mondiale rechtvaardigheid</t>
  </si>
  <si>
    <t xml:space="preserve">Geef aan welke activiteiten het lokaal bestuur zal uitvoeren om de bevolking te informeren over het lokaal mondiaal beleid </t>
  </si>
  <si>
    <t>Resultaat of product 1:  … (vul in)</t>
  </si>
  <si>
    <t>N°</t>
  </si>
  <si>
    <t>Naam activiteit</t>
  </si>
  <si>
    <t>Korte beschrijving</t>
  </si>
  <si>
    <t>Type doelgroep</t>
  </si>
  <si>
    <t>Leeftijd doelgroep</t>
  </si>
  <si>
    <t>geschat aantal deelnemers of begunstigden</t>
  </si>
  <si>
    <t xml:space="preserve">geschatte datum uitvoering of realisatie </t>
  </si>
  <si>
    <t>Bijkomende info (vb. in samenwerking met…)</t>
  </si>
  <si>
    <t>1.1.</t>
  </si>
  <si>
    <t>1.2.</t>
  </si>
  <si>
    <t>1.3.</t>
  </si>
  <si>
    <t>1.4.</t>
  </si>
  <si>
    <t>1.5.</t>
  </si>
  <si>
    <t>1.6.</t>
  </si>
  <si>
    <t>1.7.</t>
  </si>
  <si>
    <t>1.8.</t>
  </si>
  <si>
    <t>1.9.</t>
  </si>
  <si>
    <t>1.10.</t>
  </si>
  <si>
    <t>Resultaat of product 2:  … (vul in)</t>
  </si>
  <si>
    <t>2.1.</t>
  </si>
  <si>
    <t>2.2.</t>
  </si>
  <si>
    <t>2.3</t>
  </si>
  <si>
    <t>2.4.</t>
  </si>
  <si>
    <t>2.5.</t>
  </si>
  <si>
    <t>2.6.</t>
  </si>
  <si>
    <t>2.7.</t>
  </si>
  <si>
    <t>2.8.</t>
  </si>
  <si>
    <t>2.9.</t>
  </si>
  <si>
    <t>2.10</t>
  </si>
  <si>
    <t>Resultaat of product  3:  … (vul in)</t>
  </si>
  <si>
    <t>geschatte datum uitvoering of realisatie</t>
  </si>
  <si>
    <t>3.1.</t>
  </si>
  <si>
    <t>3.2.</t>
  </si>
  <si>
    <t>3.3.</t>
  </si>
  <si>
    <t>3.4.</t>
  </si>
  <si>
    <t>3.5.</t>
  </si>
  <si>
    <t>3.6.</t>
  </si>
  <si>
    <t>3.7.</t>
  </si>
  <si>
    <t>3.8.</t>
  </si>
  <si>
    <t>3.9.</t>
  </si>
  <si>
    <t>3.10.</t>
  </si>
  <si>
    <t>Bij wijze van voorbeeld</t>
  </si>
  <si>
    <t>Resultaat of product 1:  Tegen eind 2026 heeft het lokaal bestuur een beleidsplan lokaal mondiaal beleid voor de periode 2027-2031 goedgekeurd</t>
  </si>
  <si>
    <t>Intern overleg rond prioriteiten beleidsplan</t>
  </si>
  <si>
    <t>overleg met verschillende diensten lokaal bestuur rond prioriteiten lokaal mondiaal beleidsplan</t>
  </si>
  <si>
    <t>18-65 jaar</t>
  </si>
  <si>
    <t>Dienst Welzijn coördineert en faciliteert</t>
  </si>
  <si>
    <t>workshop SDG's</t>
  </si>
  <si>
    <t>workshop voor ambtenaren</t>
  </si>
  <si>
    <t xml:space="preserve">ism De Aanstokerij </t>
  </si>
  <si>
    <t>workshop voor leden adviesraad &amp; geïnteresseerde burgers</t>
  </si>
  <si>
    <t>advies- en participatieraden</t>
  </si>
  <si>
    <t>verschillende leetijdsgroepen</t>
  </si>
  <si>
    <t xml:space="preserve">ism De Aanstokerij &amp; mondiale adviesraad </t>
  </si>
  <si>
    <t>uitschrijven concepttekst beleidsplan</t>
  </si>
  <si>
    <t xml:space="preserve">Ambtenaar Welzijn voor lokaal mondiaal beleid maakt concept beleidsplan op basis van de verkregen input </t>
  </si>
  <si>
    <t>n.v.t.</t>
  </si>
  <si>
    <t>nvt</t>
  </si>
  <si>
    <t>consultatievergaderingen</t>
  </si>
  <si>
    <t xml:space="preserve">finale afstemming via consultatievergaderingen en overlegmomenten </t>
  </si>
  <si>
    <t>organisatie Dienst Welzijn; extra budget voor vervoer senioren</t>
  </si>
  <si>
    <t>finalisatie tekts beleidsplan</t>
  </si>
  <si>
    <t>Ambtenaar Welzijn voor lokaal mondiaal beleid finaliseert beleidsplan op basis van opmerkingen en suggesties</t>
  </si>
  <si>
    <t>goedkeuring beleidsplan CBS</t>
  </si>
  <si>
    <t>goedkeuring beleidsplan lokaal mondiaal beleid door CBS in december</t>
  </si>
  <si>
    <t>beleidsplan komt ten goede aan alle inwoners van de gemeente</t>
  </si>
  <si>
    <t>Budgetplan lokaal luik jaaractieplan</t>
  </si>
  <si>
    <t>resultaat nummer</t>
  </si>
  <si>
    <t xml:space="preserve">Type kosten </t>
  </si>
  <si>
    <t>Omschrijving van de kosten die verhaald wordt op subsidiebedrag POV</t>
  </si>
  <si>
    <t xml:space="preserve">subsidiebedrag Provincie </t>
  </si>
  <si>
    <t>Omschrijving van de kosten die verhaald wordt op budget lokaal bestuur en/of co-financiering externe partner</t>
  </si>
  <si>
    <t>bedrag co-financiering lokaal bestuur</t>
  </si>
  <si>
    <t>Totaal bedrag</t>
  </si>
  <si>
    <t xml:space="preserve">percentages </t>
  </si>
  <si>
    <t>Type kosten (picklist: personeelskosten , werkingskosten, investeringskosten)</t>
  </si>
  <si>
    <t>werkingskosten</t>
  </si>
  <si>
    <t>2 workshops SDG's, vervoerskosten consultatievergaderingen</t>
  </si>
  <si>
    <t xml:space="preserve">kosten drukwerk en vergaderzalen voor overleg en consultatiemomenten </t>
  </si>
  <si>
    <t>personeelskosten</t>
  </si>
  <si>
    <t>extra kosten aanwezigheid ambtenaar lokaal mondiaal op consultatievergaderingen met burgers (overuren avond)</t>
  </si>
  <si>
    <t xml:space="preserve">10%  VTE ambtenaar welzijn voor coördinatie uitwerking lokaal mondiaal beleidsplan gedurende 6 maanden </t>
  </si>
  <si>
    <t>investeringskosten</t>
  </si>
  <si>
    <t>Jaaractieplan MONDIAAL LUIK -  (vul in, indien van toepassing)</t>
  </si>
  <si>
    <t>Het mondiale luik van het jaaractieplan draagt bij aan de volgende duurzame ontwikkelingsdoelstellingen (SDG's)</t>
  </si>
  <si>
    <t>SDG's</t>
  </si>
  <si>
    <t xml:space="preserve">Geef aan op welke manier de resultaten en activiteiten ingebed zijn in het lokaal beleid van het partnerland en/of de zusterstad  </t>
  </si>
  <si>
    <t xml:space="preserve">Geef aan hoe de resultaten en activiteiten het lokaal eigenaarschap zullen versterken </t>
  </si>
  <si>
    <t xml:space="preserve">Geef aan hoe het Oost-Vlaams lokaal bestuur en zijn inwoners betrokken worden bij de uitvoering en resultaten van dit jaaractieplan </t>
  </si>
  <si>
    <t>Resultaat of product 1:  …(vul in)</t>
  </si>
  <si>
    <t>Type Doelgroep  (DAC sector)</t>
  </si>
  <si>
    <t>Leeftijd Doelgroep</t>
  </si>
  <si>
    <t>Bijkomende info (vb. verantwoordleijke uitvoerder, in samenwerking met…)</t>
  </si>
  <si>
    <t>2.3.</t>
  </si>
  <si>
    <t>3.10</t>
  </si>
  <si>
    <t>Resultaat of product 1:  Tegen eind 2026 is de zusterstad in Benin de aparte ophaling van plastiekafval en papierafval gestart in minstens 2 stadswijken en bij minstens 500 huishoudens</t>
  </si>
  <si>
    <t xml:space="preserve">Uitwerking ophaalkalender plastiek en papier in wijk X </t>
  </si>
  <si>
    <t>overleg met betrokken diensten lokaal bestuur en verwerkingscentra</t>
  </si>
  <si>
    <t>410. milieubescherming en biodiversiteit</t>
  </si>
  <si>
    <t>Departement afvalverwerking coördineert. Advies vanuit gespecialiseerde NGO X</t>
  </si>
  <si>
    <t xml:space="preserve">Uitwerking ophaalkalender plastiek en papier in wijk y </t>
  </si>
  <si>
    <t xml:space="preserve">Drukken van ophaalkalender plastiek en papier in wijk X </t>
  </si>
  <si>
    <t>400 exemplaren</t>
  </si>
  <si>
    <t>151. bestuur &amp; burgers</t>
  </si>
  <si>
    <t>Departement afvalverwerking coördineert; aantal deelnemers = aantal huishoudens</t>
  </si>
  <si>
    <t>Drukken van ophaalkalender plastiek en papier in wijk Y</t>
  </si>
  <si>
    <t>500 exemplaren</t>
  </si>
  <si>
    <t>Departement afvalverwerking coördineert. aantal deelnemers = aantal huishoudens</t>
  </si>
  <si>
    <t xml:space="preserve">Verspreiding ophaalkalender plastiek en papier in wijk X </t>
  </si>
  <si>
    <t>bezorging aan huis</t>
  </si>
  <si>
    <t>zusterstad staat in voor de kosten - aantal deelnemers = aantal huishoudens</t>
  </si>
  <si>
    <t>Verspreiding ophaalkalender plastiek en papier in wijk Y</t>
  </si>
  <si>
    <t>bezorigung aan huis</t>
  </si>
  <si>
    <t>Infomomenten wijk X</t>
  </si>
  <si>
    <t>3 infomomenten voor telkens 50-tal deelnemers</t>
  </si>
  <si>
    <t>200 €/infomoment - advisieur gespecialiseerde NGO</t>
  </si>
  <si>
    <t>Infomomenten wijk Y</t>
  </si>
  <si>
    <t>3 infomomenten voor telkens 50tal deelnemers</t>
  </si>
  <si>
    <t xml:space="preserve">opleiding personeel verantwoordelijk voor ophaling </t>
  </si>
  <si>
    <t>opleiding van 1 dagdeel</t>
  </si>
  <si>
    <t>Dienst personeel zusterstad organiseert iswm departement afvalverwerking . Honoraria adviseur gespecialliseerde NGO</t>
  </si>
  <si>
    <t>1.10</t>
  </si>
  <si>
    <t>Start aparte ophaling plastiek en papier in wijken X &amp; Y</t>
  </si>
  <si>
    <t>zusterstad staat in voor de kosten</t>
  </si>
  <si>
    <t>Budgetplan mondiaal luik jaaractieplan</t>
  </si>
  <si>
    <t>Type kosten</t>
  </si>
  <si>
    <t>bedrag EUR co-financiering lokaal bestuur</t>
  </si>
  <si>
    <t>Totaal bedrag EUR</t>
  </si>
  <si>
    <t>percentages</t>
  </si>
  <si>
    <t>consultancy-opdracht gespecialiseerde NGO rond gescheiden vuilnisophaling voor zusterstad</t>
  </si>
  <si>
    <t>personeelskosten gespecialiseerde NGO infomomenten vuilnisophaling in zusterstad</t>
  </si>
  <si>
    <t>50%  VTE ambtenaar departement afvalverwerking zusterstad gedurende 1 jaar</t>
  </si>
  <si>
    <t>5%  VTE ambtenaar dienst onderwijs  voor coördinatie met scholen gedurende 6 maanden</t>
  </si>
  <si>
    <t xml:space="preserve">machine 1 papierverwerking </t>
  </si>
  <si>
    <t>machine 2 papierverwerking</t>
  </si>
  <si>
    <t>Inhoudelijk verslag LOKAAL LUIK -  (vul in, indien van toepassing)</t>
  </si>
  <si>
    <t>Het lokale luik van het jaaractieplan heeft bijgedragen aan de volgende duurzame ontwikkelingsdoelstellingen (SDG's)</t>
  </si>
  <si>
    <t>(picklist SDG's)</t>
  </si>
  <si>
    <t>Beschrijf hieronder op welke manier het lokale luik van het uitgevoerde jaaractieplan heeft bijgedragen aan die specifieke SDG's</t>
  </si>
  <si>
    <t xml:space="preserve">Geef aan op welke manier de activiteiten aandacht hebben besteed aan en hebben bijgedragen aan mondiale rechtvaardigheid </t>
  </si>
  <si>
    <t>Geef aan hoe het lokaal bestuur de bevolking heeft geïnformeerd over het lokaal mondiaal beleid en de activiteiten en realisaties binnen het jaaractieplan</t>
  </si>
  <si>
    <t xml:space="preserve">Werden de geplande resultaten bereikt? </t>
  </si>
  <si>
    <t xml:space="preserve">Indien nee, welk(e) resulaat/resultaten werden niet bereikt? </t>
  </si>
  <si>
    <t xml:space="preserve">Reden? </t>
  </si>
  <si>
    <t>Korte beschrijving van verloop van de activiteit</t>
  </si>
  <si>
    <t>effectief aantal deelnemers of begunstigden</t>
  </si>
  <si>
    <t xml:space="preserve">Datum start uitvoering </t>
  </si>
  <si>
    <t xml:space="preserve">Datum einde uitvoering </t>
  </si>
  <si>
    <t>link naar verslag, foto, persartikel, document</t>
  </si>
  <si>
    <t xml:space="preserve">Bijkomende info </t>
  </si>
  <si>
    <t xml:space="preserve">Resultaat of product 2:  … </t>
  </si>
  <si>
    <t xml:space="preserve">Resultaat of product 3:  … </t>
  </si>
  <si>
    <t xml:space="preserve">Bij wijze van voorbeeld </t>
  </si>
  <si>
    <t>Resultaat of product:  Tegen eind 2026 heeft het lokaal bestuur een beleidsplan lokaal mondiaal beleid voor de periode 2027-2031 goedgekeurd</t>
  </si>
  <si>
    <t>Korte beschrijving van verloop van de  activiteit</t>
  </si>
  <si>
    <t>aantal deelnemers / directe begunstigden</t>
  </si>
  <si>
    <t>link(en) naar verslag, foto, persartikel, document (in bijlage of via cloud)</t>
  </si>
  <si>
    <t>Bijkomende info</t>
  </si>
  <si>
    <t xml:space="preserve">Er werden in het totaal 11 overlegmomenten gehouden met 7 verschillende diensten/departementen. Met sommige diensten werd meerdere keren overlegd. De opzet van het beleidsplan werd voorgesteld. Vragen, bezorgdheden en suggesties werden genoteerd en meegenomen. Er werd aangespoord tot deelname aan een  workshop rond de SDG's. Mogelijke data voor die workshop en voor verdere consultatievergaderingen werden afgestemd. </t>
  </si>
  <si>
    <t xml:space="preserve">De gemeentelijke bibliotheek, de integratiedienst en de collega's van sociale en groene economie zagen verschillende mogelijkheden tot samenwerking en engageerden zich tot actieve samenwerking voor de uitwerking en realisatie van het lokaal mondiaal beleidsplan. </t>
  </si>
  <si>
    <t xml:space="preserve">burgers algemeen </t>
  </si>
  <si>
    <t xml:space="preserve">De ambtenaar lokaal mondiaal beleid binnen de Dienst Welzijn schreef - op basis van de inputs, een concept beleidsplan lokaal mondiaal beleid uit. Collega's van de bibliotheek en sociale en groene economie zorgden voor opmerkingen en suggesties bij een eerste lezing. Een herwerkte verbeterde versie werd toe doorgestuurd naar de collega's (aanspreekpunten) binnen de andere diensten, de leden van de mondiale raad en de burgers die deelnamen aan de SDG workshop. </t>
  </si>
  <si>
    <t xml:space="preserve">De collega van de integratiedienst kon -wegens ziekte - geen input geven op de concepttekst. </t>
  </si>
  <si>
    <t>De concepttekst werd finale afstemming via 3 consultatievergaderingen, 1 met ambtenaren en 2 met burgers</t>
  </si>
  <si>
    <t xml:space="preserve">vervoerskosten 2 senioren naar consultatievergadering &amp; medewerker De Aanstokerij </t>
  </si>
  <si>
    <t xml:space="preserve">finalisatie van het beleidsplan door ambtenaar lokaal mondiaal op basis van verkregen inputs en opmerkingen. Revisie door collega's administratie en bevoegde schepen. </t>
  </si>
  <si>
    <t xml:space="preserve">Het beleidsplan werd goedgekeurd door het College </t>
  </si>
  <si>
    <t>Financieel verslag LOKAAL LUIK jaaractieplan.  (Vul in, indien van toepassing)</t>
  </si>
  <si>
    <t xml:space="preserve">Goedgekeurd subsidiebedrag voor lokaal luik van jaaractieplan: </t>
  </si>
  <si>
    <t>bedrag EUR</t>
  </si>
  <si>
    <t>%</t>
  </si>
  <si>
    <t xml:space="preserve">werkingskosten </t>
  </si>
  <si>
    <t xml:space="preserve">Totaal </t>
  </si>
  <si>
    <t>Oplijsting kosten</t>
  </si>
  <si>
    <t>Nr. bewijsstuk</t>
  </si>
  <si>
    <t>referentie interne boekhouding</t>
  </si>
  <si>
    <t>boekingsdatum</t>
  </si>
  <si>
    <t>datum factuur of bewijsstuk</t>
  </si>
  <si>
    <t>leverancier/ schuldeiser</t>
  </si>
  <si>
    <t xml:space="preserve">Nr. van resultaat waaraan kost is gekoppeld </t>
  </si>
  <si>
    <t xml:space="preserve">Nr. van activiteit waarna kost is gekoppeld </t>
  </si>
  <si>
    <t xml:space="preserve">Omschrijving van de uitgave </t>
  </si>
  <si>
    <t>bedrag factuur (EUR) -  incl. BTW</t>
  </si>
  <si>
    <t>bedrag (EUR) te verhalen op subsidie POV</t>
  </si>
  <si>
    <t>bedrag (EUR) te verhalen op lokaal bestuur</t>
  </si>
  <si>
    <t xml:space="preserve">bedrag (EUR) te verhalen op andere co-financiering  (specifieer welke: …) </t>
  </si>
  <si>
    <t>link naar betaalbewijs/facuur (in bijlage of in cloud)</t>
  </si>
  <si>
    <t xml:space="preserve"> opmerking </t>
  </si>
  <si>
    <t xml:space="preserve">referentie interne boekhouding </t>
  </si>
  <si>
    <t>bedrag (incl. BTW)</t>
  </si>
  <si>
    <t>bedrag te verhalen op subsidie POV</t>
  </si>
  <si>
    <t>bedrag te verhalen op lokaal bestuur</t>
  </si>
  <si>
    <t xml:space="preserve">bedrag te verhalen op andere co-financiering  (specifieer welke: …) </t>
  </si>
  <si>
    <t xml:space="preserve">de Aanstokerij </t>
  </si>
  <si>
    <t>1.2</t>
  </si>
  <si>
    <t xml:space="preserve">workshop SDG ambtenaren &amp; workshop SDG mondiale raad en burgers </t>
  </si>
  <si>
    <t xml:space="preserve">Dienst Welzijn </t>
  </si>
  <si>
    <t>10% loon ambtenaar voor lokaal mondiaal beleid - juni 2026</t>
  </si>
  <si>
    <t xml:space="preserve">10% van maandelijks brutoloon </t>
  </si>
  <si>
    <t>10% loon ambtenaar voor lokaal mondiaal beleid - juli 2026</t>
  </si>
  <si>
    <t xml:space="preserve">enz. </t>
  </si>
  <si>
    <t>Inhoudelijk verslag MONDIAAL LUIK -  (vul in, indien van toepassing)</t>
  </si>
  <si>
    <t>Het mondiale luik van het jaaractieplan heeft bijgedragen aan de volgende duurzame ontwikkelingsdoelstellingen (SDG's)</t>
  </si>
  <si>
    <t>Beschrijf hieronder op welke manier het mondiale luik van het uitgevoerde jaaractieplan heeft bijgedragen aan die specifieke SDG's</t>
  </si>
  <si>
    <t xml:space="preserve">Geef aan op welke manier de resultaten en activiteiten ingebed werden in het lokaal beleid van het partnerland en/of de zusterstad  </t>
  </si>
  <si>
    <t xml:space="preserve">Geef aan hoe de resultaten en activiteiten het lokaal eigenaarschap hebben versterkt </t>
  </si>
  <si>
    <t xml:space="preserve">Geef aan hoe het Oost-Vlaams lokaal bestuur en zijn inwoners betrokken waren  bij de mondiale activiteiten en resultaten van dit jaaractieplan? </t>
  </si>
  <si>
    <t xml:space="preserve">Indien nee, welk(e) resultaat/resultaten werden niet bereikt? </t>
  </si>
  <si>
    <t>Datum einde uitvoering</t>
  </si>
  <si>
    <t>2.10.</t>
  </si>
  <si>
    <t>Resultaat of product 3:  … (vul in)</t>
  </si>
  <si>
    <t>Resultaat of product:  Tegen eind 2026 is de zusterstad in Benin de aparte ophaling van plastiekafval en papierafval gestart in minstens 2 stadswijken en bij minstens 500 huishoudens</t>
  </si>
  <si>
    <t xml:space="preserve">Er werd intens overleg gepleegd met de diensten X en Y van zusterstad Z (12 overlegmomenten in totaal), met het afvalverwerkingscentrum voor de wijk X (3 overlegmomenten) en met afgevaardigende van het burgercomité van wijk X (2 overlegmomenten). </t>
  </si>
  <si>
    <t>de overleggen werden inhoudelijk voorbereid, geassisteerd (advies) en gerapporteerd door persoon A, expert in afvalverwerking  via consultancy-contract met NGO X. De praktische organisatie en facilitatie van de overleggen lagen in handen van het Departement Afvalophaling- en verwerking van zusterstad Z</t>
  </si>
  <si>
    <t xml:space="preserve">Naast de 12 overlegmomenten met de diensten W en Y van zusterstad Z (reeds gerapporteerd via activiteit 1.1.) waren er 4 overlegmomenten met het afvalverwerkingscentrum voor de wijk Y en 4 overlegmomenten met afgevaardigeden van het burgercomité van wijk Y </t>
  </si>
  <si>
    <t xml:space="preserve">Departement Afvalophaling- en verwerking heeft - ism het afvalverwerkingscentrum - de data van de ophalingen plastiek en papier in de wijk X bepaald, dit in een visueel eenvoudige kalender voorgesteld. Er werden 400 exemplaren van de kalender gedrukt. Er bestaat ook een difitale versie online. </t>
  </si>
  <si>
    <t xml:space="preserve">Het gaat om 400 huishoudens. Om het aantal personen te berekenen hebben we gemiddelde samenstelling (aantal leden) van huishouden genomen: 4,2.  Door  de aankoop van een extra  kleurenprinter door het lokaal bestuur kon de kalender goedkoper geprint worden  </t>
  </si>
  <si>
    <t xml:space="preserve">Departement Afvalophaling- en verwerking heeft - ism het afvalverwerkingscentrum - de data van de ophalingen plastiek en papier in de wijk Y bepaald, dit in een visueel eenvoudige kalender voorgesteld. Er werden 500 exemplaren van de kalender gedrukt. Er bestaat ook een difitale versie online. </t>
  </si>
  <si>
    <t xml:space="preserve">Het gaat om 500 huishoudens. Om het aantal personen te berekenen hebben we gemiddelde samenstelling (aantal leden) van huishouden genomen: 4,2. Door  de aankoop van een extra  kleurenprinter doir het lokaal bestuur kon de kalender goedkoper geprint worden </t>
  </si>
  <si>
    <t xml:space="preserve">bezorging aan huis via verzend- en bezorgingsdienst van zusterstad Z  </t>
  </si>
  <si>
    <t xml:space="preserve">Het gaat om huishoudens. Om het aantal personen te berekenen hebben we gemiddelde samenstelling (aantal leden) van huishouden genomen: 4,2 </t>
  </si>
  <si>
    <t xml:space="preserve">Veel minder opkomst in deze wijk. Dit had waarschijnlijk te maken met de wijkfeesten die  plaatsvonden in de week van 15-22/07/2026. </t>
  </si>
  <si>
    <t xml:space="preserve">opleiding stadspersoneel verantwoordelijk voor ophaling </t>
  </si>
  <si>
    <t xml:space="preserve">wegens een probleem in afvalverwerkingscentrum X werd de opstart met een maand uitgesteld </t>
  </si>
  <si>
    <t>Financieel verslag MONDIAAL LUIK jaaractieplan. (Vul in, indien van toepassing)</t>
  </si>
  <si>
    <t xml:space="preserve">Goedgekeurd subsidiebedrag voor mondiaal luik van jaaractieplan: </t>
  </si>
  <si>
    <t xml:space="preserve">Overschrijvingen naar DAC-land en wisselkoersen </t>
  </si>
  <si>
    <t xml:space="preserve">1. Van EURO naar lokale munt (specificeer:…) </t>
  </si>
  <si>
    <t xml:space="preserve">datum </t>
  </si>
  <si>
    <t>van rekeningnr</t>
  </si>
  <si>
    <t>naar rekeningnr</t>
  </si>
  <si>
    <t>bedrag CFA/XOF</t>
  </si>
  <si>
    <t>wisselkoers</t>
  </si>
  <si>
    <t>(fictieve) wisselkoers EUR-CFA/XOF bij wijze van voorbeeld</t>
  </si>
  <si>
    <t>totalen en gemiddelde wisselkoers</t>
  </si>
  <si>
    <t xml:space="preserve">2. Van EUR naar USD (vul in, indien van toepassing) </t>
  </si>
  <si>
    <t>bedrag USD</t>
  </si>
  <si>
    <t>(fictieve) wisselkoers EUR-USD bij wijze van voorbeeld</t>
  </si>
  <si>
    <t xml:space="preserve">3. Van USD naar lokale munt (vul in, indien van toepassing) </t>
  </si>
  <si>
    <t>(fictieve) wisselkoers USD-CFA/XOF bij wijze van voorbeeld</t>
  </si>
  <si>
    <t xml:space="preserve">Oplijsting kosten </t>
  </si>
  <si>
    <t>Datum factuur of bewijsstuk</t>
  </si>
  <si>
    <t xml:space="preserve">Nr. van activiteit waaraan kost is gekoppeld </t>
  </si>
  <si>
    <t xml:space="preserve">bedrag lokale munt  - specifieer: </t>
  </si>
  <si>
    <t>Bedrag EUR</t>
  </si>
  <si>
    <t>bedrag EUR te verhalen op subsidie POV</t>
  </si>
  <si>
    <t>bedrag EUR te verhalen op lokaal bestuur</t>
  </si>
  <si>
    <t xml:space="preserve">bedrag EUR te verhalen op andere co-financiering  (specifieer welke: …) </t>
  </si>
  <si>
    <t>factuurdatum</t>
  </si>
  <si>
    <t xml:space="preserve">Type kosten (picklist: personeelskosten, werkingskosten, investeringskosten) </t>
  </si>
  <si>
    <t>bedrag (incl. BTW) lokale munt (specifieer: …)</t>
  </si>
  <si>
    <t>Bedrag USD</t>
  </si>
  <si>
    <t xml:space="preserve">NGO…. </t>
  </si>
  <si>
    <t>consultancy NGO… voor gescheiden vuilnisophaling: advies, voorbereiding overlegvergaderingen lokaal bestuur, 6 infomomenten ambtenaren en burgers en 1 workshop personeel afvalophaling  - voorschot 60%</t>
  </si>
  <si>
    <t>consultancy NGO… voor gescheiden vuilnisophaling: advies, voorbereiding overlegvergaderingen lokaal bestuur, 6 infomomenten ambtenaren en burgers en 1 workshop personeel afvalophaling  - afrekening restbedrag (40%)</t>
  </si>
  <si>
    <t>Departement Communicatie zusterstad Z</t>
  </si>
  <si>
    <t>1.3</t>
  </si>
  <si>
    <t>1.4</t>
  </si>
  <si>
    <t>SDG1. geen armoede</t>
  </si>
  <si>
    <t>SDG 2. geen honger</t>
  </si>
  <si>
    <t>SDG 3. goede gezondheid en welzijn</t>
  </si>
  <si>
    <t xml:space="preserve">. </t>
  </si>
  <si>
    <t>SDG 4. kwaliteitsonderwijs</t>
  </si>
  <si>
    <t>SDG 5. gendergelijkheid</t>
  </si>
  <si>
    <t>SDG 6. schoon water en sanitair</t>
  </si>
  <si>
    <t>SDG 7. betaalbare en duurzame energie</t>
  </si>
  <si>
    <t>SDG 8. eerlijk werk en economische groei</t>
  </si>
  <si>
    <t>SDG 9. industrie, innovatie en infrastructuur</t>
  </si>
  <si>
    <t>SDG 10. ongelijkheid verminderen</t>
  </si>
  <si>
    <t>SDG 11. duurzame steden en gemeenschappen</t>
  </si>
  <si>
    <t>SDG 12. verantwoorde consumptie en productie</t>
  </si>
  <si>
    <t>SDG 13. klimaatactie</t>
  </si>
  <si>
    <t>SDG 14. leven in het water</t>
  </si>
  <si>
    <t xml:space="preserve">SDG 15. leven op het land </t>
  </si>
  <si>
    <t>SDG 16. vrede, justitie en sterke publieke diensten</t>
  </si>
  <si>
    <t>SDG 17. partnerschappen om de doelstellingen te bereiken</t>
  </si>
  <si>
    <t>onderwijs</t>
  </si>
  <si>
    <t>sociaal-culturele actoren</t>
  </si>
  <si>
    <t>economische actoren</t>
  </si>
  <si>
    <t>niet van toepassing</t>
  </si>
  <si>
    <t>0-12 jaar</t>
  </si>
  <si>
    <t>12-18 jaar</t>
  </si>
  <si>
    <t>65+ jaar</t>
  </si>
  <si>
    <t>110. onderwijs</t>
  </si>
  <si>
    <t>120. gezondheid</t>
  </si>
  <si>
    <t>130. bevolking &amp; reproductieve gezondheid</t>
  </si>
  <si>
    <t>140. water &amp; sanitair</t>
  </si>
  <si>
    <t>152. vrede &amp; veiligheid</t>
  </si>
  <si>
    <t>160. sociale dienstverlening &amp; infrastructuur</t>
  </si>
  <si>
    <t>210. vervoer</t>
  </si>
  <si>
    <t>220. communicatie</t>
  </si>
  <si>
    <t>230.energie</t>
  </si>
  <si>
    <t>311. landbouw</t>
  </si>
  <si>
    <t>312. bosbouw</t>
  </si>
  <si>
    <t>313. visserij</t>
  </si>
  <si>
    <t>321. industrie en ondernemingen</t>
  </si>
  <si>
    <t>322. grondstoffen en mijnen</t>
  </si>
  <si>
    <t>331. handel</t>
  </si>
  <si>
    <t>430. multisectorieel</t>
  </si>
  <si>
    <t>520. voedselhulp</t>
  </si>
  <si>
    <t>720. noodhulp</t>
  </si>
  <si>
    <t>730. heropbouw &amp; rehabilitatie</t>
  </si>
  <si>
    <t>740. rampenpreventie en responscapaciteit</t>
  </si>
  <si>
    <t>930. vluchtelingen (in DAC-land)</t>
  </si>
  <si>
    <t>000 ik weet het niet</t>
  </si>
  <si>
    <t xml:space="preserve">Lees, voor je dit invult, nog eens het Reglement voor de subsidiëring van het lokaal mondiaal beleid in de provincie Oost-Vlaanderen (14/10/2026)  . Het reglement bepaalt de  voorwaarden en criteria voor deze subsidie.  Opgelet! Binnen het LOKAAL LUIK van het gemeentelijk jaaractieplan rond mondiale solidariteit kunnen de provinciale subsidies enkel nog aangewend worden voor de uitwerking van een beleidsplan en voor de vorming van gemeentelijke ambtenaren rond de duurzame ontwikkelingsdoelstellingen. </t>
  </si>
  <si>
    <t>Keuzeopties: Als je met de cursor op de cel gaat staan en er verschijnt een pijltje op het einde van de cel, dan moet je kiezen uit de aangeboden keuzelijst. Die verschijnt wanneer je met de muis klikt op het pijltje. Je moet dan één van de aangeboden opties aangeven. Het is dan niet mogelijk om dat veld of die cel op een andere manier in te vullen.</t>
  </si>
  <si>
    <t>kalenderjaar  uitvoering actieplan (waarvoor subsidie wordt aangevraagd):</t>
  </si>
  <si>
    <r>
      <t xml:space="preserve">Volgens het gewijzigd subsidiereglement  goedgekeurd door de Provincieraad op 14/10/2026 kunnen - binnen dit  lokaal luik van het jaaractieplan - </t>
    </r>
    <r>
      <rPr>
        <b/>
        <sz val="12"/>
        <rFont val="Aptos Narrow"/>
        <family val="2"/>
        <scheme val="minor"/>
      </rPr>
      <t>de provinciale subsidies enkel nog  toegekend en aangewend worden voor de opmaak van een lokaal mondiaal beleidsplan en de vorming van lokale ambtenaren rond de duurzame ontwikkelingsdoelsetllingen</t>
    </r>
    <r>
      <rPr>
        <sz val="12"/>
        <rFont val="Aptos Narrow"/>
        <family val="2"/>
        <scheme val="minor"/>
      </rPr>
      <t>. Het lokale beleids- en jaaractieplan rond duurzame en solidarie mondiale ontwikkeling kan ook resultaten bevatten rond lokaal wereldburgerschap, educatie, bewustwording en sensibilsering rond mondiale thema's maar deze kunnen niet meer gesubsidieerd worden door de Provincie.</t>
    </r>
  </si>
  <si>
    <r>
      <t xml:space="preserve">Volgens het gewijzigd subsidiereglement  goedgekeurd door de Provincieraad op 14/10/2026 zal de provincie </t>
    </r>
    <r>
      <rPr>
        <b/>
        <sz val="12"/>
        <rFont val="Aptos Narrow"/>
        <family val="2"/>
        <scheme val="minor"/>
      </rPr>
      <t xml:space="preserve">enkel nog subsides toekennen </t>
    </r>
    <r>
      <rPr>
        <sz val="12"/>
        <rFont val="Aptos Narrow"/>
        <family val="2"/>
        <scheme val="minor"/>
      </rPr>
      <t xml:space="preserve">binnen dit  mondiaal luik van het jaaractieplan </t>
    </r>
    <r>
      <rPr>
        <b/>
        <sz val="12"/>
        <rFont val="Aptos Narrow"/>
        <family val="2"/>
        <scheme val="minor"/>
      </rPr>
      <t>aan resultaten die aansluiten bij één van de provinciale bevoegdheden of beleidsthema's</t>
    </r>
    <r>
      <rPr>
        <sz val="12"/>
        <rFont val="Aptos Narrow"/>
        <family val="2"/>
        <scheme val="minor"/>
      </rPr>
      <t xml:space="preserve"> waaronder  </t>
    </r>
    <r>
      <rPr>
        <b/>
        <sz val="12"/>
        <rFont val="Aptos Narrow"/>
        <family val="2"/>
        <scheme val="minor"/>
      </rPr>
      <t xml:space="preserve">water, economische ontwikkeling en waardig werk, landbouw en voedselzekerheid, capaciteitsversterking, duurzame mobiliteit, toerisme en recreatie, duurzame energie, milieu en klimaat, duurzame gebouwen, goed bestuur, vredevolle samenleving en mensenrechten.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</si>
</sst>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 #,##0"/>
    <numFmt numFmtId="165" formatCode="&quot;€&quot;\ #,##0.00"/>
    <numFmt numFmtId="166" formatCode="d/mm/yyyy;@"/>
    <numFmt numFmtId="167" formatCode="[$$-409]#,##0.00"/>
    <numFmt numFmtId="168" formatCode="#,##0.00\ [$CFA-280C]"/>
  </numFmts>
  <fonts count="22" x14ac:knownFonts="1">
    <font>
      <sz val="11"/>
      <color theme="1"/>
      <name val="Aptos Narrow"/>
      <family val="2"/>
      <scheme val="minor"/>
    </font>
    <font>
      <b/>
      <sz val="11"/>
      <color theme="1"/>
      <name val="Aptos Narrow"/>
      <family val="2"/>
      <scheme val="minor"/>
    </font>
    <font>
      <i/>
      <sz val="12"/>
      <color rgb="FF000000"/>
      <name val="Aptos"/>
      <family val="2"/>
    </font>
    <font>
      <b/>
      <i/>
      <sz val="12"/>
      <color rgb="FF000000"/>
      <name val="Aptos"/>
      <family val="2"/>
    </font>
    <font>
      <b/>
      <sz val="20"/>
      <color rgb="FF0F4761"/>
      <name val="Aptos Display"/>
      <family val="2"/>
    </font>
    <font>
      <i/>
      <sz val="11"/>
      <color theme="1"/>
      <name val="Aptos Narrow"/>
      <family val="2"/>
      <scheme val="minor"/>
    </font>
    <font>
      <b/>
      <sz val="20"/>
      <color theme="1"/>
      <name val="Aptos Display"/>
      <family val="2"/>
      <scheme val="major"/>
    </font>
    <font>
      <b/>
      <sz val="18"/>
      <color theme="1"/>
      <name val="Aptos Narrow"/>
      <family val="2"/>
      <scheme val="minor"/>
    </font>
    <font>
      <b/>
      <sz val="12"/>
      <color theme="1"/>
      <name val="Aptos Narrow"/>
      <family val="2"/>
      <scheme val="minor"/>
    </font>
    <font>
      <b/>
      <sz val="18"/>
      <color theme="1"/>
      <name val="Aptos Display"/>
      <family val="2"/>
      <scheme val="major"/>
    </font>
    <font>
      <sz val="12"/>
      <color theme="1"/>
      <name val="Aptos Narrow"/>
      <family val="2"/>
      <scheme val="minor"/>
    </font>
    <font>
      <sz val="16"/>
      <color theme="1"/>
      <name val="Aptos Display"/>
      <family val="2"/>
      <scheme val="major"/>
    </font>
    <font>
      <i/>
      <sz val="16"/>
      <color theme="1"/>
      <name val="Aptos Display"/>
      <family val="2"/>
      <scheme val="major"/>
    </font>
    <font>
      <i/>
      <sz val="18"/>
      <color theme="1"/>
      <name val="Aptos Narrow"/>
      <family val="2"/>
      <scheme val="minor"/>
    </font>
    <font>
      <b/>
      <sz val="14"/>
      <color theme="1"/>
      <name val="Aptos Narrow"/>
      <family val="2"/>
      <scheme val="minor"/>
    </font>
    <font>
      <i/>
      <sz val="16"/>
      <color theme="1"/>
      <name val="Aptos Narrow"/>
      <family val="2"/>
      <scheme val="minor"/>
    </font>
    <font>
      <sz val="14"/>
      <color theme="1"/>
      <name val="Aptos Narrow"/>
      <family val="2"/>
      <scheme val="minor"/>
    </font>
    <font>
      <sz val="11"/>
      <color theme="1"/>
      <name val="Aptos Narrow"/>
      <scheme val="minor"/>
    </font>
    <font>
      <b/>
      <sz val="11"/>
      <name val="Aptos Narrow"/>
      <family val="2"/>
      <scheme val="minor"/>
    </font>
    <font>
      <b/>
      <sz val="12"/>
      <name val="Aptos Narrow"/>
      <family val="2"/>
      <scheme val="minor"/>
    </font>
    <font>
      <sz val="11"/>
      <name val="Aptos Narrow"/>
      <family val="2"/>
      <scheme val="minor"/>
    </font>
    <font>
      <sz val="12"/>
      <name val="Aptos Narrow"/>
      <family val="2"/>
      <scheme val="minor"/>
    </font>
  </fonts>
  <fills count="7">
    <fill>
      <patternFill patternType="none"/>
    </fill>
    <fill>
      <patternFill patternType="gray125"/>
    </fill>
    <fill>
      <patternFill patternType="solid">
        <fgColor theme="3" tint="0.89999084444715716"/>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03">
    <xf numFmtId="0" fontId="0" fillId="0" borderId="0" xfId="0"/>
    <xf numFmtId="0" fontId="0" fillId="0" borderId="0" xfId="0" applyAlignment="1">
      <alignment vertical="justify"/>
    </xf>
    <xf numFmtId="0" fontId="0" fillId="0" borderId="1" xfId="0" applyBorder="1" applyAlignment="1">
      <alignment vertical="justify"/>
    </xf>
    <xf numFmtId="0" fontId="0" fillId="0" borderId="0" xfId="0" applyAlignment="1">
      <alignment horizontal="left" vertical="justify"/>
    </xf>
    <xf numFmtId="0" fontId="1" fillId="0" borderId="0" xfId="0" applyFont="1" applyAlignment="1">
      <alignment horizontal="right" vertical="justify"/>
    </xf>
    <xf numFmtId="0" fontId="0" fillId="0" borderId="1" xfId="0" applyBorder="1" applyAlignment="1">
      <alignment horizontal="left" vertical="justify"/>
    </xf>
    <xf numFmtId="0" fontId="1" fillId="0" borderId="0" xfId="0" applyFont="1" applyAlignment="1">
      <alignment horizontal="left" vertical="justify"/>
    </xf>
    <xf numFmtId="0" fontId="2" fillId="0" borderId="0" xfId="0" applyFont="1"/>
    <xf numFmtId="0" fontId="1" fillId="0" borderId="0" xfId="0" applyFont="1"/>
    <xf numFmtId="0" fontId="4" fillId="0" borderId="0" xfId="0" applyFont="1"/>
    <xf numFmtId="0" fontId="1" fillId="0" borderId="1" xfId="0" applyFont="1" applyBorder="1" applyAlignment="1">
      <alignment vertical="justify"/>
    </xf>
    <xf numFmtId="0" fontId="1" fillId="3" borderId="1" xfId="0" applyFont="1" applyFill="1" applyBorder="1" applyAlignment="1">
      <alignment vertical="justify"/>
    </xf>
    <xf numFmtId="0" fontId="1" fillId="2" borderId="1" xfId="0" applyFont="1" applyFill="1" applyBorder="1" applyAlignment="1">
      <alignment vertical="justify"/>
    </xf>
    <xf numFmtId="0" fontId="0" fillId="0" borderId="3" xfId="0" applyBorder="1" applyAlignment="1">
      <alignment vertical="justify"/>
    </xf>
    <xf numFmtId="0" fontId="0" fillId="0" borderId="3" xfId="0" applyBorder="1" applyAlignment="1">
      <alignment horizontal="left" vertical="justify"/>
    </xf>
    <xf numFmtId="0" fontId="1" fillId="2" borderId="4" xfId="0" applyFont="1" applyFill="1" applyBorder="1" applyAlignment="1">
      <alignment vertical="justify"/>
    </xf>
    <xf numFmtId="0" fontId="5" fillId="0" borderId="0" xfId="0" applyFont="1"/>
    <xf numFmtId="0" fontId="1" fillId="0" borderId="0" xfId="0" applyFont="1" applyAlignment="1">
      <alignment vertical="justify"/>
    </xf>
    <xf numFmtId="0" fontId="4" fillId="0" borderId="0" xfId="0" applyFont="1" applyAlignment="1">
      <alignment vertical="justify"/>
    </xf>
    <xf numFmtId="0" fontId="3" fillId="2" borderId="0" xfId="0" applyFont="1" applyFill="1" applyAlignment="1">
      <alignment vertical="justify"/>
    </xf>
    <xf numFmtId="0" fontId="3" fillId="3" borderId="0" xfId="0" applyFont="1" applyFill="1" applyAlignment="1">
      <alignment vertical="justify"/>
    </xf>
    <xf numFmtId="0" fontId="0" fillId="2" borderId="0" xfId="0" applyFill="1" applyAlignment="1">
      <alignment vertical="justify"/>
    </xf>
    <xf numFmtId="0" fontId="0" fillId="5" borderId="0" xfId="0" applyFill="1" applyAlignment="1">
      <alignment vertical="justify"/>
    </xf>
    <xf numFmtId="0" fontId="0" fillId="3" borderId="0" xfId="0" applyFill="1" applyAlignment="1">
      <alignment vertical="justify"/>
    </xf>
    <xf numFmtId="0" fontId="1" fillId="5" borderId="0" xfId="0" applyFont="1" applyFill="1" applyAlignment="1">
      <alignment vertical="justify"/>
    </xf>
    <xf numFmtId="0" fontId="0" fillId="2" borderId="0" xfId="0" applyFill="1"/>
    <xf numFmtId="0" fontId="0" fillId="5" borderId="0" xfId="0" applyFill="1"/>
    <xf numFmtId="0" fontId="0" fillId="0" borderId="0" xfId="0" applyAlignment="1">
      <alignment horizontal="left" vertical="justify" indent="1"/>
    </xf>
    <xf numFmtId="0" fontId="0" fillId="2" borderId="1" xfId="0" applyFill="1" applyBorder="1"/>
    <xf numFmtId="0" fontId="1" fillId="2" borderId="1" xfId="0" applyFont="1" applyFill="1" applyBorder="1" applyAlignment="1">
      <alignment horizontal="left"/>
    </xf>
    <xf numFmtId="0" fontId="1" fillId="2" borderId="1" xfId="0" applyFont="1" applyFill="1" applyBorder="1"/>
    <xf numFmtId="0" fontId="1" fillId="2" borderId="1" xfId="0" applyFont="1" applyFill="1" applyBorder="1" applyAlignment="1">
      <alignment horizontal="left" indent="7"/>
    </xf>
    <xf numFmtId="165" fontId="0" fillId="2" borderId="1" xfId="0" applyNumberFormat="1" applyFill="1" applyBorder="1"/>
    <xf numFmtId="0" fontId="8" fillId="2" borderId="1" xfId="0" applyFont="1" applyFill="1" applyBorder="1" applyAlignment="1">
      <alignment horizontal="left" vertical="justify"/>
    </xf>
    <xf numFmtId="0" fontId="8" fillId="3" borderId="1" xfId="0" applyFont="1" applyFill="1" applyBorder="1" applyAlignment="1">
      <alignment vertical="justify"/>
    </xf>
    <xf numFmtId="164" fontId="0" fillId="0" borderId="0" xfId="0" applyNumberFormat="1" applyAlignment="1">
      <alignment horizontal="left" vertical="justify"/>
    </xf>
    <xf numFmtId="165" fontId="1" fillId="0" borderId="0" xfId="0" applyNumberFormat="1" applyFont="1" applyAlignment="1">
      <alignment horizontal="left" vertical="justify"/>
    </xf>
    <xf numFmtId="0" fontId="1" fillId="2" borderId="0" xfId="0" applyFont="1" applyFill="1" applyAlignment="1">
      <alignment horizontal="left" vertical="justify"/>
    </xf>
    <xf numFmtId="0" fontId="8" fillId="0" borderId="0" xfId="0" applyFont="1" applyAlignment="1">
      <alignment horizontal="left" vertical="justify"/>
    </xf>
    <xf numFmtId="0" fontId="8" fillId="0" borderId="0" xfId="0" applyFont="1" applyAlignment="1">
      <alignment vertical="justify"/>
    </xf>
    <xf numFmtId="0" fontId="10" fillId="0" borderId="0" xfId="0" applyFont="1" applyAlignment="1">
      <alignment vertical="justify"/>
    </xf>
    <xf numFmtId="0" fontId="8" fillId="0" borderId="0" xfId="0" applyFont="1" applyAlignment="1">
      <alignment horizontal="right" vertical="justify"/>
    </xf>
    <xf numFmtId="0" fontId="8" fillId="2" borderId="1" xfId="0" applyFont="1" applyFill="1" applyBorder="1" applyAlignment="1">
      <alignment vertical="justify"/>
    </xf>
    <xf numFmtId="0" fontId="0" fillId="5" borderId="1" xfId="0" applyFill="1" applyBorder="1" applyAlignment="1">
      <alignment horizontal="left" vertical="justify"/>
    </xf>
    <xf numFmtId="0" fontId="0" fillId="5" borderId="1" xfId="0" applyFill="1" applyBorder="1" applyAlignment="1">
      <alignment vertical="justify"/>
    </xf>
    <xf numFmtId="0" fontId="0" fillId="0" borderId="6" xfId="0" applyBorder="1" applyAlignment="1">
      <alignment vertical="justify"/>
    </xf>
    <xf numFmtId="0" fontId="0" fillId="0" borderId="6" xfId="0" applyBorder="1" applyAlignment="1">
      <alignment horizontal="left" vertical="justify"/>
    </xf>
    <xf numFmtId="0" fontId="5" fillId="0" borderId="0" xfId="0" applyFont="1" applyAlignment="1">
      <alignment horizontal="left" vertical="justify"/>
    </xf>
    <xf numFmtId="0" fontId="5" fillId="0" borderId="0" xfId="0" applyFont="1" applyAlignment="1">
      <alignment horizontal="center" vertical="justify"/>
    </xf>
    <xf numFmtId="164" fontId="5" fillId="0" borderId="0" xfId="0" applyNumberFormat="1" applyFont="1" applyAlignment="1">
      <alignment vertical="justify"/>
    </xf>
    <xf numFmtId="164" fontId="5" fillId="0" borderId="0" xfId="0" applyNumberFormat="1" applyFont="1" applyAlignment="1">
      <alignment horizontal="right" vertical="justify"/>
    </xf>
    <xf numFmtId="165" fontId="0" fillId="0" borderId="3" xfId="0" applyNumberFormat="1" applyBorder="1" applyAlignment="1">
      <alignment vertical="justify"/>
    </xf>
    <xf numFmtId="165" fontId="0" fillId="0" borderId="1" xfId="0" applyNumberFormat="1" applyBorder="1"/>
    <xf numFmtId="165" fontId="0" fillId="0" borderId="6" xfId="0" applyNumberFormat="1" applyBorder="1" applyAlignment="1">
      <alignment vertical="justify"/>
    </xf>
    <xf numFmtId="165" fontId="0" fillId="0" borderId="4" xfId="0" applyNumberFormat="1" applyBorder="1"/>
    <xf numFmtId="165" fontId="1" fillId="0" borderId="1" xfId="0" applyNumberFormat="1" applyFont="1" applyBorder="1" applyAlignment="1">
      <alignment vertical="justify"/>
    </xf>
    <xf numFmtId="0" fontId="0" fillId="0" borderId="5" xfId="0" applyBorder="1" applyAlignment="1">
      <alignment horizontal="left" vertical="justify"/>
    </xf>
    <xf numFmtId="165" fontId="0" fillId="0" borderId="7" xfId="0" applyNumberFormat="1" applyBorder="1" applyAlignment="1">
      <alignment vertical="justify"/>
    </xf>
    <xf numFmtId="0" fontId="0" fillId="0" borderId="1" xfId="0" applyBorder="1"/>
    <xf numFmtId="0" fontId="6" fillId="0" borderId="0" xfId="0" applyFont="1"/>
    <xf numFmtId="0" fontId="8" fillId="6" borderId="0" xfId="0" applyFont="1" applyFill="1" applyAlignment="1">
      <alignment vertical="justify"/>
    </xf>
    <xf numFmtId="0" fontId="1" fillId="4" borderId="8" xfId="0" applyFont="1" applyFill="1" applyBorder="1" applyAlignment="1">
      <alignment vertical="justify"/>
    </xf>
    <xf numFmtId="0" fontId="0" fillId="0" borderId="1" xfId="0" applyBorder="1" applyAlignment="1">
      <alignment horizontal="center" vertical="justify"/>
    </xf>
    <xf numFmtId="0" fontId="1" fillId="2" borderId="0" xfId="0" applyFont="1" applyFill="1" applyAlignment="1">
      <alignment vertical="justify"/>
    </xf>
    <xf numFmtId="0" fontId="13" fillId="0" borderId="0" xfId="0" applyFont="1" applyAlignment="1">
      <alignment vertical="justify"/>
    </xf>
    <xf numFmtId="0" fontId="15" fillId="0" borderId="0" xfId="0" applyFont="1" applyAlignment="1">
      <alignment vertical="justify"/>
    </xf>
    <xf numFmtId="165" fontId="0" fillId="0" borderId="11" xfId="0" applyNumberFormat="1" applyBorder="1"/>
    <xf numFmtId="165" fontId="0" fillId="0" borderId="1" xfId="0" applyNumberFormat="1" applyBorder="1" applyAlignment="1">
      <alignment vertical="justify"/>
    </xf>
    <xf numFmtId="165" fontId="0" fillId="0" borderId="12" xfId="0" applyNumberFormat="1" applyBorder="1" applyAlignment="1">
      <alignment vertical="justify"/>
    </xf>
    <xf numFmtId="0" fontId="0" fillId="0" borderId="2" xfId="0" applyBorder="1" applyAlignment="1">
      <alignment vertical="justify"/>
    </xf>
    <xf numFmtId="0" fontId="0" fillId="0" borderId="13" xfId="0" applyBorder="1" applyAlignment="1">
      <alignment horizontal="left" vertical="justify"/>
    </xf>
    <xf numFmtId="165" fontId="0" fillId="0" borderId="0" xfId="0" applyNumberFormat="1"/>
    <xf numFmtId="0" fontId="1" fillId="6" borderId="1" xfId="0" applyFont="1" applyFill="1" applyBorder="1" applyAlignment="1">
      <alignment vertical="justify"/>
    </xf>
    <xf numFmtId="14" fontId="0" fillId="0" borderId="1" xfId="0" applyNumberFormat="1" applyBorder="1" applyAlignment="1">
      <alignment horizontal="left"/>
    </xf>
    <xf numFmtId="0" fontId="0" fillId="0" borderId="1" xfId="0" applyBorder="1" applyAlignment="1">
      <alignment horizontal="left"/>
    </xf>
    <xf numFmtId="0" fontId="1" fillId="2" borderId="1" xfId="0" applyFont="1" applyFill="1" applyBorder="1" applyAlignment="1">
      <alignment horizontal="center" vertical="justify"/>
    </xf>
    <xf numFmtId="0" fontId="0" fillId="0" borderId="1" xfId="0" applyBorder="1" applyAlignment="1">
      <alignment horizontal="center"/>
    </xf>
    <xf numFmtId="0" fontId="1" fillId="0" borderId="1" xfId="0" applyFont="1" applyBorder="1"/>
    <xf numFmtId="0" fontId="14" fillId="0" borderId="0" xfId="0" applyFont="1"/>
    <xf numFmtId="165" fontId="1" fillId="0" borderId="1" xfId="0" applyNumberFormat="1" applyFont="1" applyBorder="1"/>
    <xf numFmtId="167" fontId="0" fillId="0" borderId="1" xfId="0" applyNumberFormat="1" applyBorder="1"/>
    <xf numFmtId="167" fontId="1" fillId="0" borderId="1" xfId="0" applyNumberFormat="1" applyFont="1" applyBorder="1"/>
    <xf numFmtId="2" fontId="1" fillId="0" borderId="1" xfId="0" applyNumberFormat="1" applyFont="1" applyBorder="1"/>
    <xf numFmtId="0" fontId="1" fillId="3" borderId="0" xfId="0" applyFont="1" applyFill="1"/>
    <xf numFmtId="0" fontId="0" fillId="3" borderId="0" xfId="0" applyFill="1"/>
    <xf numFmtId="0" fontId="0" fillId="0" borderId="11" xfId="0" applyBorder="1"/>
    <xf numFmtId="14" fontId="0" fillId="0" borderId="11" xfId="0" applyNumberFormat="1" applyBorder="1" applyAlignment="1">
      <alignment horizontal="left"/>
    </xf>
    <xf numFmtId="0" fontId="0" fillId="0" borderId="11" xfId="0" applyBorder="1" applyAlignment="1">
      <alignment vertical="justify"/>
    </xf>
    <xf numFmtId="168" fontId="0" fillId="0" borderId="1" xfId="0" applyNumberFormat="1" applyBorder="1"/>
    <xf numFmtId="0" fontId="0" fillId="2" borderId="1" xfId="0" applyFill="1" applyBorder="1" applyAlignment="1">
      <alignment vertical="justify"/>
    </xf>
    <xf numFmtId="166" fontId="0" fillId="2" borderId="0" xfId="0" applyNumberFormat="1" applyFill="1" applyAlignment="1">
      <alignment vertical="justify"/>
    </xf>
    <xf numFmtId="165" fontId="1" fillId="2" borderId="1" xfId="0" applyNumberFormat="1" applyFont="1" applyFill="1" applyBorder="1"/>
    <xf numFmtId="166" fontId="0" fillId="2" borderId="0" xfId="0" applyNumberFormat="1" applyFill="1"/>
    <xf numFmtId="0" fontId="8" fillId="2" borderId="1" xfId="0" applyFont="1" applyFill="1" applyBorder="1" applyAlignment="1">
      <alignment horizontal="center" vertical="justify"/>
    </xf>
    <xf numFmtId="0" fontId="1" fillId="3" borderId="1" xfId="0" applyFont="1" applyFill="1" applyBorder="1"/>
    <xf numFmtId="165" fontId="0" fillId="3" borderId="1" xfId="0" applyNumberFormat="1" applyFill="1" applyBorder="1"/>
    <xf numFmtId="165" fontId="1" fillId="3" borderId="1" xfId="0" applyNumberFormat="1" applyFont="1" applyFill="1" applyBorder="1"/>
    <xf numFmtId="3" fontId="0" fillId="0" borderId="1" xfId="0" applyNumberFormat="1" applyBorder="1" applyAlignment="1">
      <alignment horizontal="center" vertical="justify"/>
    </xf>
    <xf numFmtId="3" fontId="0" fillId="5" borderId="1" xfId="0" applyNumberFormat="1" applyFill="1" applyBorder="1" applyAlignment="1">
      <alignment horizontal="center" vertical="justify"/>
    </xf>
    <xf numFmtId="0" fontId="0" fillId="0" borderId="14" xfId="0" applyBorder="1" applyAlignment="1">
      <alignment vertical="justify"/>
    </xf>
    <xf numFmtId="165" fontId="1" fillId="0" borderId="0" xfId="0" applyNumberFormat="1" applyFont="1" applyAlignment="1">
      <alignment vertical="justify"/>
    </xf>
    <xf numFmtId="165" fontId="0" fillId="0" borderId="14" xfId="0" applyNumberFormat="1" applyBorder="1" applyAlignment="1">
      <alignment vertical="justify"/>
    </xf>
    <xf numFmtId="0" fontId="0" fillId="0" borderId="3" xfId="0" applyBorder="1" applyAlignment="1">
      <alignment horizontal="center" vertical="justify"/>
    </xf>
    <xf numFmtId="9" fontId="1" fillId="0" borderId="1" xfId="0" applyNumberFormat="1" applyFont="1" applyBorder="1" applyAlignment="1">
      <alignment horizontal="right" vertical="justify"/>
    </xf>
    <xf numFmtId="9" fontId="1" fillId="0" borderId="1" xfId="0" applyNumberFormat="1" applyFont="1" applyBorder="1" applyAlignment="1">
      <alignment vertical="justify"/>
    </xf>
    <xf numFmtId="10" fontId="1" fillId="0" borderId="1" xfId="0" applyNumberFormat="1" applyFont="1" applyBorder="1"/>
    <xf numFmtId="9" fontId="0" fillId="0" borderId="0" xfId="0" applyNumberFormat="1" applyAlignment="1">
      <alignment horizontal="right" vertical="justify"/>
    </xf>
    <xf numFmtId="3" fontId="0" fillId="5" borderId="0" xfId="0" applyNumberFormat="1" applyFill="1" applyAlignment="1">
      <alignment horizontal="left" vertical="justify"/>
    </xf>
    <xf numFmtId="0" fontId="0" fillId="5" borderId="0" xfId="0" applyFill="1" applyAlignment="1">
      <alignment horizontal="left" vertical="justify"/>
    </xf>
    <xf numFmtId="0" fontId="0" fillId="0" borderId="14" xfId="0" applyBorder="1" applyAlignment="1">
      <alignment horizontal="center" vertical="justify"/>
    </xf>
    <xf numFmtId="0" fontId="0" fillId="0" borderId="6" xfId="0" applyBorder="1" applyAlignment="1">
      <alignment horizontal="center" vertical="justify"/>
    </xf>
    <xf numFmtId="10" fontId="1" fillId="0" borderId="1" xfId="0" applyNumberFormat="1" applyFont="1" applyBorder="1" applyAlignment="1">
      <alignment vertical="justify"/>
    </xf>
    <xf numFmtId="0" fontId="0" fillId="6" borderId="1" xfId="0" applyFill="1" applyBorder="1" applyAlignment="1">
      <alignment vertical="justify"/>
    </xf>
    <xf numFmtId="0" fontId="0" fillId="3" borderId="1" xfId="0" applyFill="1" applyBorder="1" applyAlignment="1">
      <alignment vertical="justify"/>
    </xf>
    <xf numFmtId="0" fontId="0" fillId="0" borderId="12" xfId="0" applyBorder="1" applyAlignment="1">
      <alignment horizontal="left" vertical="justify"/>
    </xf>
    <xf numFmtId="166" fontId="0" fillId="0" borderId="1" xfId="0" applyNumberFormat="1" applyBorder="1" applyAlignment="1">
      <alignment horizontal="center" vertical="justify"/>
    </xf>
    <xf numFmtId="165" fontId="0" fillId="0" borderId="1" xfId="0" applyNumberFormat="1" applyBorder="1" applyAlignment="1">
      <alignment horizontal="left" vertical="justify"/>
    </xf>
    <xf numFmtId="166" fontId="0" fillId="5" borderId="1" xfId="0" applyNumberFormat="1" applyFill="1" applyBorder="1" applyAlignment="1">
      <alignment horizontal="center" vertical="justify"/>
    </xf>
    <xf numFmtId="14" fontId="0" fillId="0" borderId="0" xfId="0" applyNumberFormat="1" applyAlignment="1">
      <alignment horizontal="center" vertical="justify"/>
    </xf>
    <xf numFmtId="165" fontId="0" fillId="0" borderId="5" xfId="0" applyNumberFormat="1" applyBorder="1" applyAlignment="1">
      <alignment horizontal="right" vertical="justify"/>
    </xf>
    <xf numFmtId="165" fontId="0" fillId="0" borderId="3" xfId="0" applyNumberFormat="1" applyBorder="1" applyAlignment="1">
      <alignment horizontal="right" vertical="justify"/>
    </xf>
    <xf numFmtId="165" fontId="0" fillId="0" borderId="6" xfId="0" applyNumberFormat="1" applyBorder="1" applyAlignment="1">
      <alignment horizontal="right" vertical="justify"/>
    </xf>
    <xf numFmtId="165" fontId="0" fillId="0" borderId="1" xfId="0" applyNumberFormat="1" applyBorder="1" applyAlignment="1">
      <alignment horizontal="right" vertical="justify"/>
    </xf>
    <xf numFmtId="165" fontId="0" fillId="0" borderId="7" xfId="0" applyNumberFormat="1" applyBorder="1" applyAlignment="1">
      <alignment horizontal="right" vertical="justify"/>
    </xf>
    <xf numFmtId="165" fontId="1" fillId="0" borderId="1" xfId="0" applyNumberFormat="1" applyFont="1" applyBorder="1" applyAlignment="1">
      <alignment horizontal="right" vertical="justify"/>
    </xf>
    <xf numFmtId="165" fontId="1" fillId="0" borderId="0" xfId="0" applyNumberFormat="1" applyFont="1" applyAlignment="1">
      <alignment horizontal="right" vertical="justify"/>
    </xf>
    <xf numFmtId="165" fontId="0" fillId="0" borderId="1" xfId="0" applyNumberFormat="1" applyBorder="1" applyAlignment="1">
      <alignment horizontal="right"/>
    </xf>
    <xf numFmtId="165" fontId="0" fillId="0" borderId="12" xfId="0" applyNumberFormat="1" applyBorder="1" applyAlignment="1">
      <alignment horizontal="right" vertical="justify"/>
    </xf>
    <xf numFmtId="165" fontId="0" fillId="0" borderId="4" xfId="0" applyNumberFormat="1" applyBorder="1" applyAlignment="1">
      <alignment horizontal="right"/>
    </xf>
    <xf numFmtId="10" fontId="1" fillId="0" borderId="1" xfId="0" applyNumberFormat="1" applyFont="1" applyBorder="1" applyAlignment="1">
      <alignment horizontal="right"/>
    </xf>
    <xf numFmtId="0" fontId="0" fillId="0" borderId="0" xfId="0" applyAlignment="1">
      <alignment horizontal="right" vertical="justify"/>
    </xf>
    <xf numFmtId="10" fontId="0" fillId="0" borderId="1" xfId="0" applyNumberFormat="1" applyBorder="1" applyAlignment="1">
      <alignment horizontal="right" vertical="justify"/>
    </xf>
    <xf numFmtId="0" fontId="0" fillId="0" borderId="0" xfId="0" applyAlignment="1">
      <alignment horizontal="right"/>
    </xf>
    <xf numFmtId="10" fontId="0" fillId="0" borderId="1" xfId="0" applyNumberFormat="1" applyBorder="1" applyAlignment="1">
      <alignment horizontal="right"/>
    </xf>
    <xf numFmtId="14" fontId="0" fillId="0" borderId="1" xfId="0" applyNumberFormat="1" applyBorder="1" applyAlignment="1">
      <alignment horizontal="center" vertical="justify"/>
    </xf>
    <xf numFmtId="166" fontId="0" fillId="0" borderId="1" xfId="0" applyNumberFormat="1" applyBorder="1"/>
    <xf numFmtId="166" fontId="0" fillId="0" borderId="1" xfId="0" applyNumberFormat="1" applyBorder="1" applyAlignment="1">
      <alignment horizontal="center"/>
    </xf>
    <xf numFmtId="14" fontId="0" fillId="0" borderId="1" xfId="0" applyNumberFormat="1" applyBorder="1" applyAlignment="1">
      <alignment horizontal="center"/>
    </xf>
    <xf numFmtId="0" fontId="0" fillId="0" borderId="0" xfId="0" applyAlignment="1">
      <alignment horizontal="center"/>
    </xf>
    <xf numFmtId="0" fontId="0" fillId="0" borderId="0" xfId="0" applyAlignment="1">
      <alignment horizontal="center" vertical="justify"/>
    </xf>
    <xf numFmtId="0" fontId="0" fillId="0" borderId="11" xfId="0" applyBorder="1" applyAlignment="1">
      <alignment horizontal="left"/>
    </xf>
    <xf numFmtId="167" fontId="0" fillId="0" borderId="1" xfId="0" applyNumberFormat="1" applyBorder="1" applyAlignment="1">
      <alignment horizontal="right"/>
    </xf>
    <xf numFmtId="0" fontId="3" fillId="2" borderId="15" xfId="0" applyFont="1" applyFill="1" applyBorder="1" applyAlignment="1">
      <alignment vertical="justify"/>
    </xf>
    <xf numFmtId="0" fontId="3" fillId="3" borderId="16" xfId="0" applyFont="1" applyFill="1" applyBorder="1" applyAlignment="1">
      <alignment vertical="justify"/>
    </xf>
    <xf numFmtId="0" fontId="3" fillId="5" borderId="0" xfId="0" applyFont="1" applyFill="1"/>
    <xf numFmtId="0" fontId="1" fillId="0" borderId="17" xfId="0" applyFont="1" applyBorder="1"/>
    <xf numFmtId="0" fontId="0" fillId="0" borderId="18" xfId="0" applyBorder="1" applyAlignment="1">
      <alignment vertical="justify"/>
    </xf>
    <xf numFmtId="0" fontId="1" fillId="0" borderId="19" xfId="0" applyFont="1" applyBorder="1"/>
    <xf numFmtId="0" fontId="0" fillId="0" borderId="20" xfId="0" applyBorder="1" applyAlignment="1">
      <alignment vertical="justify"/>
    </xf>
    <xf numFmtId="0" fontId="0" fillId="0" borderId="19" xfId="0" applyBorder="1"/>
    <xf numFmtId="0" fontId="0" fillId="0" borderId="21" xfId="0" applyBorder="1"/>
    <xf numFmtId="0" fontId="5" fillId="0" borderId="22" xfId="0" applyFont="1" applyBorder="1" applyAlignment="1">
      <alignment vertical="justify"/>
    </xf>
    <xf numFmtId="0" fontId="1" fillId="2" borderId="0" xfId="0" applyFont="1" applyFill="1"/>
    <xf numFmtId="0" fontId="1" fillId="0" borderId="1" xfId="0" applyFont="1" applyBorder="1" applyAlignment="1">
      <alignment horizontal="center"/>
    </xf>
    <xf numFmtId="9" fontId="0" fillId="0" borderId="1" xfId="0" applyNumberFormat="1" applyBorder="1" applyAlignment="1">
      <alignment horizontal="right"/>
    </xf>
    <xf numFmtId="0" fontId="16" fillId="0" borderId="0" xfId="0" applyFont="1"/>
    <xf numFmtId="165"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vertical="center"/>
    </xf>
    <xf numFmtId="0" fontId="0" fillId="0" borderId="0" xfId="0" applyAlignment="1">
      <alignment vertical="center"/>
    </xf>
    <xf numFmtId="0" fontId="17" fillId="0" borderId="20" xfId="0" applyFont="1" applyBorder="1" applyAlignment="1">
      <alignment vertical="justify"/>
    </xf>
    <xf numFmtId="0" fontId="17" fillId="0" borderId="22" xfId="0" applyFont="1" applyBorder="1" applyAlignment="1">
      <alignment vertical="justify"/>
    </xf>
    <xf numFmtId="0" fontId="4" fillId="0" borderId="0" xfId="0" applyFont="1" applyAlignment="1">
      <alignment vertical="justify"/>
    </xf>
    <xf numFmtId="0" fontId="0" fillId="0" borderId="0" xfId="0" applyAlignment="1">
      <alignment vertical="justify"/>
    </xf>
    <xf numFmtId="0" fontId="0" fillId="2" borderId="0" xfId="0" applyFill="1" applyAlignment="1">
      <alignment vertical="justify"/>
    </xf>
    <xf numFmtId="0" fontId="0" fillId="3" borderId="0" xfId="0" applyFill="1" applyAlignment="1">
      <alignment vertical="justify"/>
    </xf>
    <xf numFmtId="0" fontId="6" fillId="0" borderId="0" xfId="0" applyFont="1" applyAlignment="1">
      <alignment horizontal="left" vertical="justify"/>
    </xf>
    <xf numFmtId="0" fontId="6" fillId="0" borderId="0" xfId="0" applyFont="1" applyAlignment="1">
      <alignment vertical="justify"/>
    </xf>
    <xf numFmtId="0" fontId="7" fillId="2" borderId="1" xfId="0" applyFont="1" applyFill="1" applyBorder="1" applyAlignment="1">
      <alignment horizontal="left" vertical="justify"/>
    </xf>
    <xf numFmtId="0" fontId="7" fillId="2" borderId="1" xfId="0" applyFont="1" applyFill="1" applyBorder="1" applyAlignment="1">
      <alignment vertical="justify"/>
    </xf>
    <xf numFmtId="0" fontId="7" fillId="6" borderId="1" xfId="0" applyFont="1" applyFill="1" applyBorder="1" applyAlignment="1">
      <alignment horizontal="left" vertical="justify"/>
    </xf>
    <xf numFmtId="0" fontId="7" fillId="6" borderId="1" xfId="0" applyFont="1" applyFill="1" applyBorder="1" applyAlignment="1">
      <alignment vertical="justify"/>
    </xf>
    <xf numFmtId="0" fontId="9" fillId="0" borderId="0" xfId="0" applyFont="1" applyAlignment="1">
      <alignment horizontal="left" vertical="justify"/>
    </xf>
    <xf numFmtId="0" fontId="9" fillId="0" borderId="0" xfId="0" applyFont="1" applyAlignment="1">
      <alignment vertical="justify"/>
    </xf>
    <xf numFmtId="0" fontId="8" fillId="2" borderId="1" xfId="0" applyFont="1" applyFill="1" applyBorder="1" applyAlignment="1">
      <alignment horizontal="left" vertical="justify"/>
    </xf>
    <xf numFmtId="0" fontId="0" fillId="2" borderId="1" xfId="0" applyFill="1" applyBorder="1" applyAlignment="1">
      <alignment vertical="justify"/>
    </xf>
    <xf numFmtId="0" fontId="8" fillId="2" borderId="1" xfId="0" applyFont="1" applyFill="1" applyBorder="1" applyAlignment="1">
      <alignment vertical="justify"/>
    </xf>
    <xf numFmtId="0" fontId="8" fillId="6" borderId="1" xfId="0" applyFont="1" applyFill="1" applyBorder="1" applyAlignment="1">
      <alignment vertical="justify"/>
    </xf>
    <xf numFmtId="0" fontId="0" fillId="6" borderId="1" xfId="0" applyFill="1" applyBorder="1" applyAlignment="1">
      <alignment vertical="justify"/>
    </xf>
    <xf numFmtId="0" fontId="8" fillId="2" borderId="0" xfId="0" applyFont="1" applyFill="1" applyAlignment="1">
      <alignment vertical="justify"/>
    </xf>
    <xf numFmtId="0" fontId="6" fillId="0" borderId="0" xfId="0" applyFont="1"/>
    <xf numFmtId="0" fontId="12" fillId="0" borderId="0" xfId="0" applyFont="1" applyAlignment="1">
      <alignment horizontal="left" vertical="justify"/>
    </xf>
    <xf numFmtId="0" fontId="11" fillId="0" borderId="0" xfId="0" applyFont="1"/>
    <xf numFmtId="0" fontId="8" fillId="2" borderId="2" xfId="0" applyFont="1" applyFill="1" applyBorder="1" applyAlignment="1">
      <alignment vertical="justify"/>
    </xf>
    <xf numFmtId="0" fontId="0" fillId="2" borderId="9" xfId="0" applyFill="1" applyBorder="1" applyAlignment="1">
      <alignment vertical="justify"/>
    </xf>
    <xf numFmtId="0" fontId="0" fillId="2" borderId="10" xfId="0" applyFill="1" applyBorder="1" applyAlignment="1">
      <alignment vertical="justify"/>
    </xf>
    <xf numFmtId="0" fontId="7" fillId="3" borderId="1" xfId="0" applyFont="1" applyFill="1" applyBorder="1" applyAlignment="1">
      <alignment horizontal="left" vertical="justify"/>
    </xf>
    <xf numFmtId="0" fontId="7" fillId="3" borderId="1" xfId="0" applyFont="1" applyFill="1" applyBorder="1" applyAlignment="1">
      <alignment vertical="justify"/>
    </xf>
    <xf numFmtId="0" fontId="13" fillId="0" borderId="0" xfId="0" applyFont="1"/>
    <xf numFmtId="0" fontId="14" fillId="0" borderId="0" xfId="0" applyFont="1"/>
    <xf numFmtId="0" fontId="16" fillId="0" borderId="0" xfId="0" applyFont="1"/>
    <xf numFmtId="0" fontId="16" fillId="0" borderId="20" xfId="0" applyFont="1" applyBorder="1"/>
    <xf numFmtId="0" fontId="1" fillId="2" borderId="2" xfId="0" applyFont="1" applyFill="1" applyBorder="1" applyAlignment="1">
      <alignment vertical="justify"/>
    </xf>
    <xf numFmtId="0" fontId="1" fillId="2" borderId="9" xfId="0" applyFont="1" applyFill="1" applyBorder="1" applyAlignment="1">
      <alignment vertical="justify"/>
    </xf>
    <xf numFmtId="0" fontId="1" fillId="2" borderId="10" xfId="0" applyFont="1" applyFill="1" applyBorder="1" applyAlignment="1">
      <alignment vertical="justify"/>
    </xf>
    <xf numFmtId="0" fontId="1" fillId="0" borderId="2" xfId="0" applyFont="1" applyBorder="1" applyAlignment="1">
      <alignment horizontal="right"/>
    </xf>
    <xf numFmtId="0" fontId="0" fillId="0" borderId="9" xfId="0" applyBorder="1" applyAlignment="1">
      <alignment horizontal="right"/>
    </xf>
    <xf numFmtId="0" fontId="0" fillId="0" borderId="10" xfId="0" applyBorder="1" applyAlignment="1">
      <alignment horizontal="right"/>
    </xf>
    <xf numFmtId="0" fontId="15" fillId="0" borderId="0" xfId="0" applyFont="1"/>
    <xf numFmtId="0" fontId="18" fillId="0" borderId="0" xfId="0" applyFont="1" applyAlignment="1">
      <alignment vertical="justify"/>
    </xf>
    <xf numFmtId="0" fontId="20" fillId="4" borderId="24" xfId="0" applyFont="1" applyFill="1" applyBorder="1" applyAlignment="1">
      <alignment vertical="justify"/>
    </xf>
    <xf numFmtId="0" fontId="20" fillId="4" borderId="25" xfId="0" applyFont="1" applyFill="1" applyBorder="1" applyAlignment="1">
      <alignment vertical="justify"/>
    </xf>
    <xf numFmtId="0" fontId="21" fillId="4" borderId="23" xfId="0" applyFont="1" applyFill="1" applyBorder="1" applyAlignment="1">
      <alignment vertical="justify"/>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F4325-75CC-4023-B49F-0EC36E808BF6}">
  <dimension ref="A1:K32"/>
  <sheetViews>
    <sheetView topLeftCell="A5" zoomScale="136" zoomScaleNormal="136" workbookViewId="0">
      <selection activeCell="B32" sqref="B32"/>
    </sheetView>
  </sheetViews>
  <sheetFormatPr defaultRowHeight="14.6" x14ac:dyDescent="0.4"/>
  <cols>
    <col min="1" max="1" width="29.3828125" customWidth="1"/>
    <col min="2" max="2" width="114.3046875" style="1" customWidth="1"/>
  </cols>
  <sheetData>
    <row r="1" spans="1:11" ht="26.15" x14ac:dyDescent="0.7">
      <c r="A1" s="9" t="s">
        <v>0</v>
      </c>
    </row>
    <row r="2" spans="1:11" ht="15" thickBot="1" x14ac:dyDescent="0.45"/>
    <row r="3" spans="1:11" ht="58.75" thickBot="1" x14ac:dyDescent="0.5">
      <c r="A3" s="144"/>
      <c r="B3" s="61" t="s">
        <v>381</v>
      </c>
      <c r="C3" s="26"/>
      <c r="D3" s="26"/>
      <c r="E3" s="26"/>
      <c r="F3" s="26"/>
      <c r="G3" s="26"/>
      <c r="H3" s="26"/>
      <c r="I3" s="26"/>
      <c r="J3" s="26"/>
      <c r="K3" s="26"/>
    </row>
    <row r="4" spans="1:11" ht="15.9" x14ac:dyDescent="0.45">
      <c r="A4" s="7"/>
    </row>
    <row r="5" spans="1:11" x14ac:dyDescent="0.4">
      <c r="A5" s="145" t="s">
        <v>1</v>
      </c>
      <c r="B5" s="146" t="s">
        <v>2</v>
      </c>
    </row>
    <row r="6" spans="1:11" x14ac:dyDescent="0.4">
      <c r="A6" s="147"/>
      <c r="B6" s="148" t="s">
        <v>3</v>
      </c>
    </row>
    <row r="7" spans="1:11" x14ac:dyDescent="0.4">
      <c r="A7" s="147"/>
      <c r="B7" s="148" t="s">
        <v>4</v>
      </c>
    </row>
    <row r="8" spans="1:11" x14ac:dyDescent="0.4">
      <c r="A8" s="147"/>
      <c r="B8" s="148"/>
    </row>
    <row r="9" spans="1:11" ht="29.15" x14ac:dyDescent="0.4">
      <c r="A9" s="149"/>
      <c r="B9" s="160" t="s">
        <v>5</v>
      </c>
    </row>
    <row r="10" spans="1:11" x14ac:dyDescent="0.4">
      <c r="A10" s="149"/>
      <c r="B10" s="148"/>
    </row>
    <row r="11" spans="1:11" ht="43.75" x14ac:dyDescent="0.4">
      <c r="A11" s="150"/>
      <c r="B11" s="161" t="s">
        <v>6</v>
      </c>
    </row>
    <row r="14" spans="1:11" x14ac:dyDescent="0.4">
      <c r="A14" s="145" t="s">
        <v>7</v>
      </c>
      <c r="B14" s="146" t="s">
        <v>8</v>
      </c>
    </row>
    <row r="15" spans="1:11" x14ac:dyDescent="0.4">
      <c r="A15" s="149"/>
      <c r="B15" s="148" t="s">
        <v>9</v>
      </c>
    </row>
    <row r="16" spans="1:11" x14ac:dyDescent="0.4">
      <c r="A16" s="149"/>
      <c r="B16" s="148" t="s">
        <v>10</v>
      </c>
    </row>
    <row r="17" spans="1:2" x14ac:dyDescent="0.4">
      <c r="A17" s="149"/>
      <c r="B17" s="148"/>
    </row>
    <row r="18" spans="1:2" ht="29.15" x14ac:dyDescent="0.4">
      <c r="A18" s="150"/>
      <c r="B18" s="151" t="s">
        <v>11</v>
      </c>
    </row>
    <row r="19" spans="1:2" ht="15" thickBot="1" x14ac:dyDescent="0.45"/>
    <row r="20" spans="1:2" ht="15.9" x14ac:dyDescent="0.4">
      <c r="B20" s="142" t="s">
        <v>12</v>
      </c>
    </row>
    <row r="21" spans="1:2" ht="16.3" thickBot="1" x14ac:dyDescent="0.45">
      <c r="B21" s="143" t="s">
        <v>13</v>
      </c>
    </row>
    <row r="24" spans="1:2" ht="29.15" x14ac:dyDescent="0.4">
      <c r="A24" t="s">
        <v>14</v>
      </c>
      <c r="B24" s="1" t="s">
        <v>15</v>
      </c>
    </row>
    <row r="26" spans="1:2" ht="29.15" x14ac:dyDescent="0.4">
      <c r="B26" s="1" t="s">
        <v>16</v>
      </c>
    </row>
    <row r="28" spans="1:2" ht="43.75" x14ac:dyDescent="0.4">
      <c r="B28" s="1" t="s">
        <v>382</v>
      </c>
    </row>
    <row r="30" spans="1:2" ht="43.75" x14ac:dyDescent="0.4">
      <c r="B30" s="1" t="s">
        <v>17</v>
      </c>
    </row>
    <row r="32" spans="1:2" ht="29.15" x14ac:dyDescent="0.4">
      <c r="B32" s="1"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0EA5D-8473-40B1-B4D4-5CEDE7B4CA32}">
  <dimension ref="A1:B73"/>
  <sheetViews>
    <sheetView zoomScale="142" zoomScaleNormal="142" workbookViewId="0">
      <selection activeCell="A65" sqref="A65"/>
    </sheetView>
  </sheetViews>
  <sheetFormatPr defaultRowHeight="14.6" x14ac:dyDescent="0.4"/>
  <cols>
    <col min="1" max="1" width="63.3828125" style="1" customWidth="1"/>
    <col min="2" max="2" width="114.3046875" style="1" customWidth="1"/>
  </cols>
  <sheetData>
    <row r="1" spans="1:2" ht="26.15" x14ac:dyDescent="0.4">
      <c r="A1" s="18" t="s">
        <v>19</v>
      </c>
    </row>
    <row r="4" spans="1:2" ht="29.15" x14ac:dyDescent="0.4">
      <c r="A4" s="17" t="s">
        <v>20</v>
      </c>
      <c r="B4" s="21"/>
    </row>
    <row r="5" spans="1:2" x14ac:dyDescent="0.4">
      <c r="A5" s="17"/>
    </row>
    <row r="6" spans="1:2" ht="29.15" x14ac:dyDescent="0.4">
      <c r="A6" s="17" t="s">
        <v>21</v>
      </c>
      <c r="B6" s="21"/>
    </row>
    <row r="7" spans="1:2" ht="29.15" x14ac:dyDescent="0.4">
      <c r="A7" s="4" t="s">
        <v>22</v>
      </c>
      <c r="B7" s="21"/>
    </row>
    <row r="8" spans="1:2" x14ac:dyDescent="0.4">
      <c r="A8" s="4"/>
    </row>
    <row r="9" spans="1:2" x14ac:dyDescent="0.4">
      <c r="A9" s="199" t="s">
        <v>383</v>
      </c>
      <c r="B9" s="21"/>
    </row>
    <row r="10" spans="1:2" x14ac:dyDescent="0.4">
      <c r="A10" s="17"/>
      <c r="B10" s="22"/>
    </row>
    <row r="11" spans="1:2" ht="29.15" x14ac:dyDescent="0.4">
      <c r="A11" s="17" t="s">
        <v>23</v>
      </c>
      <c r="B11" s="21"/>
    </row>
    <row r="12" spans="1:2" ht="29.15" x14ac:dyDescent="0.4">
      <c r="A12" s="17" t="s">
        <v>24</v>
      </c>
      <c r="B12" s="21"/>
    </row>
    <row r="13" spans="1:2" x14ac:dyDescent="0.4">
      <c r="A13" s="4" t="s">
        <v>25</v>
      </c>
      <c r="B13" s="21"/>
    </row>
    <row r="14" spans="1:2" x14ac:dyDescent="0.4">
      <c r="A14" s="4"/>
      <c r="B14" s="22"/>
    </row>
    <row r="15" spans="1:2" x14ac:dyDescent="0.4">
      <c r="A15" s="17" t="s">
        <v>26</v>
      </c>
      <c r="B15" s="21"/>
    </row>
    <row r="16" spans="1:2" x14ac:dyDescent="0.4">
      <c r="A16" s="17" t="s">
        <v>27</v>
      </c>
      <c r="B16" s="21"/>
    </row>
    <row r="17" spans="1:2" x14ac:dyDescent="0.4">
      <c r="A17" s="17" t="s">
        <v>28</v>
      </c>
      <c r="B17" s="21"/>
    </row>
    <row r="18" spans="1:2" x14ac:dyDescent="0.4">
      <c r="A18" s="17" t="s">
        <v>29</v>
      </c>
      <c r="B18" s="21"/>
    </row>
    <row r="19" spans="1:2" x14ac:dyDescent="0.4">
      <c r="A19" s="17" t="s">
        <v>30</v>
      </c>
      <c r="B19" s="21"/>
    </row>
    <row r="20" spans="1:2" x14ac:dyDescent="0.4">
      <c r="A20" s="17"/>
    </row>
    <row r="21" spans="1:2" x14ac:dyDescent="0.4">
      <c r="A21" s="17" t="s">
        <v>31</v>
      </c>
      <c r="B21" s="21"/>
    </row>
    <row r="22" spans="1:2" x14ac:dyDescent="0.4">
      <c r="A22" s="17" t="s">
        <v>27</v>
      </c>
      <c r="B22" s="21"/>
    </row>
    <row r="23" spans="1:2" x14ac:dyDescent="0.4">
      <c r="A23" s="17" t="s">
        <v>28</v>
      </c>
      <c r="B23" s="21"/>
    </row>
    <row r="24" spans="1:2" x14ac:dyDescent="0.4">
      <c r="A24" s="17" t="s">
        <v>29</v>
      </c>
      <c r="B24" s="21"/>
    </row>
    <row r="25" spans="1:2" x14ac:dyDescent="0.4">
      <c r="A25" s="17" t="s">
        <v>30</v>
      </c>
      <c r="B25" s="21"/>
    </row>
    <row r="26" spans="1:2" x14ac:dyDescent="0.4">
      <c r="A26" s="17"/>
    </row>
    <row r="27" spans="1:2" x14ac:dyDescent="0.4">
      <c r="A27" s="17" t="s">
        <v>32</v>
      </c>
      <c r="B27" s="23"/>
    </row>
    <row r="28" spans="1:2" x14ac:dyDescent="0.4">
      <c r="A28" s="17" t="s">
        <v>27</v>
      </c>
      <c r="B28" s="23"/>
    </row>
    <row r="29" spans="1:2" x14ac:dyDescent="0.4">
      <c r="A29" s="17" t="s">
        <v>28</v>
      </c>
      <c r="B29" s="23"/>
    </row>
    <row r="30" spans="1:2" x14ac:dyDescent="0.4">
      <c r="A30" s="17" t="s">
        <v>29</v>
      </c>
      <c r="B30" s="23"/>
    </row>
    <row r="31" spans="1:2" x14ac:dyDescent="0.4">
      <c r="A31" s="17" t="s">
        <v>30</v>
      </c>
      <c r="B31" s="23"/>
    </row>
    <row r="32" spans="1:2" x14ac:dyDescent="0.4">
      <c r="A32" s="24"/>
      <c r="B32" s="22"/>
    </row>
    <row r="33" spans="1:2" x14ac:dyDescent="0.4">
      <c r="A33" s="17" t="s">
        <v>33</v>
      </c>
      <c r="B33" s="23"/>
    </row>
    <row r="34" spans="1:2" x14ac:dyDescent="0.4">
      <c r="A34" s="17" t="s">
        <v>27</v>
      </c>
      <c r="B34" s="23"/>
    </row>
    <row r="35" spans="1:2" x14ac:dyDescent="0.4">
      <c r="A35" s="17" t="s">
        <v>28</v>
      </c>
      <c r="B35" s="23"/>
    </row>
    <row r="36" spans="1:2" x14ac:dyDescent="0.4">
      <c r="A36" s="17" t="s">
        <v>29</v>
      </c>
      <c r="B36" s="23"/>
    </row>
    <row r="37" spans="1:2" x14ac:dyDescent="0.4">
      <c r="A37" s="17" t="s">
        <v>30</v>
      </c>
      <c r="B37" s="23"/>
    </row>
    <row r="38" spans="1:2" x14ac:dyDescent="0.4">
      <c r="A38" s="24"/>
      <c r="B38" s="22"/>
    </row>
    <row r="39" spans="1:2" x14ac:dyDescent="0.4">
      <c r="A39" s="17" t="s">
        <v>34</v>
      </c>
      <c r="B39" s="21"/>
    </row>
    <row r="40" spans="1:2" x14ac:dyDescent="0.4">
      <c r="A40" s="17" t="s">
        <v>27</v>
      </c>
      <c r="B40" s="21"/>
    </row>
    <row r="41" spans="1:2" x14ac:dyDescent="0.4">
      <c r="A41" s="17" t="s">
        <v>28</v>
      </c>
      <c r="B41" s="21"/>
    </row>
    <row r="42" spans="1:2" x14ac:dyDescent="0.4">
      <c r="A42" s="17" t="s">
        <v>29</v>
      </c>
      <c r="B42" s="21"/>
    </row>
    <row r="43" spans="1:2" x14ac:dyDescent="0.4">
      <c r="A43" s="17" t="s">
        <v>30</v>
      </c>
      <c r="B43" s="21"/>
    </row>
    <row r="44" spans="1:2" x14ac:dyDescent="0.4">
      <c r="A44" s="17"/>
    </row>
    <row r="45" spans="1:2" x14ac:dyDescent="0.4">
      <c r="A45" s="17" t="s">
        <v>35</v>
      </c>
      <c r="B45" s="23"/>
    </row>
    <row r="46" spans="1:2" x14ac:dyDescent="0.4">
      <c r="A46" s="17" t="s">
        <v>27</v>
      </c>
      <c r="B46" s="23"/>
    </row>
    <row r="47" spans="1:2" x14ac:dyDescent="0.4">
      <c r="A47" s="17" t="s">
        <v>28</v>
      </c>
      <c r="B47" s="23"/>
    </row>
    <row r="48" spans="1:2" x14ac:dyDescent="0.4">
      <c r="A48" s="17" t="s">
        <v>29</v>
      </c>
      <c r="B48" s="23"/>
    </row>
    <row r="49" spans="1:2" x14ac:dyDescent="0.4">
      <c r="A49" s="17" t="s">
        <v>30</v>
      </c>
      <c r="B49" s="23"/>
    </row>
    <row r="51" spans="1:2" x14ac:dyDescent="0.4">
      <c r="A51" s="17" t="s">
        <v>36</v>
      </c>
      <c r="B51" s="23"/>
    </row>
    <row r="52" spans="1:2" x14ac:dyDescent="0.4">
      <c r="A52" s="17" t="s">
        <v>27</v>
      </c>
      <c r="B52" s="23"/>
    </row>
    <row r="53" spans="1:2" x14ac:dyDescent="0.4">
      <c r="A53" s="17" t="s">
        <v>28</v>
      </c>
      <c r="B53" s="23"/>
    </row>
    <row r="54" spans="1:2" x14ac:dyDescent="0.4">
      <c r="A54" s="17" t="s">
        <v>29</v>
      </c>
      <c r="B54" s="23"/>
    </row>
    <row r="55" spans="1:2" x14ac:dyDescent="0.4">
      <c r="A55" s="17" t="s">
        <v>30</v>
      </c>
      <c r="B55" s="23"/>
    </row>
    <row r="56" spans="1:2" x14ac:dyDescent="0.4">
      <c r="A56" s="17"/>
      <c r="B56" s="22"/>
    </row>
    <row r="57" spans="1:2" x14ac:dyDescent="0.4">
      <c r="A57" s="17" t="s">
        <v>37</v>
      </c>
      <c r="B57" s="23"/>
    </row>
    <row r="58" spans="1:2" x14ac:dyDescent="0.4">
      <c r="A58" s="17" t="s">
        <v>27</v>
      </c>
      <c r="B58" s="23"/>
    </row>
    <row r="59" spans="1:2" x14ac:dyDescent="0.4">
      <c r="A59" s="17" t="s">
        <v>28</v>
      </c>
      <c r="B59" s="23"/>
    </row>
    <row r="60" spans="1:2" x14ac:dyDescent="0.4">
      <c r="A60" s="17" t="s">
        <v>29</v>
      </c>
      <c r="B60" s="23"/>
    </row>
    <row r="61" spans="1:2" x14ac:dyDescent="0.4">
      <c r="A61" s="17" t="s">
        <v>30</v>
      </c>
      <c r="B61" s="23"/>
    </row>
    <row r="63" spans="1:2" ht="29.15" x14ac:dyDescent="0.4">
      <c r="A63" s="17" t="s">
        <v>38</v>
      </c>
      <c r="B63" s="21"/>
    </row>
    <row r="64" spans="1:2" x14ac:dyDescent="0.4">
      <c r="B64" s="22"/>
    </row>
    <row r="65" spans="1:2" x14ac:dyDescent="0.4">
      <c r="A65" s="17" t="s">
        <v>39</v>
      </c>
      <c r="B65" s="21"/>
    </row>
    <row r="67" spans="1:2" ht="29.15" x14ac:dyDescent="0.4">
      <c r="A67" s="17" t="s">
        <v>40</v>
      </c>
      <c r="B67" s="21"/>
    </row>
    <row r="69" spans="1:2" ht="29.15" x14ac:dyDescent="0.4">
      <c r="A69" s="17" t="s">
        <v>41</v>
      </c>
      <c r="B69" s="21"/>
    </row>
    <row r="71" spans="1:2" x14ac:dyDescent="0.4">
      <c r="A71" s="17" t="s">
        <v>42</v>
      </c>
      <c r="B71" s="21"/>
    </row>
    <row r="73" spans="1:2" ht="29.15" x14ac:dyDescent="0.4">
      <c r="A73" s="17" t="s">
        <v>43</v>
      </c>
      <c r="B73" s="90"/>
    </row>
  </sheetData>
  <dataValidations xWindow="1743" yWindow="837" count="7">
    <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sqref="B7 B11:B12" xr:uid="{F67E11BD-592B-462A-BFBE-4A74CEF81095}">
      <formula1>"ja, nee"</formula1>
    </dataValidation>
    <dataValidation type="list" allowBlank="1" showInputMessage="1" showErrorMessage="1" errorTitle="foutieve invoer" error="Je hebt een waarde ingediend die niet in de keuzelijst voorkomt. Maak een keuze uit de aaangeboden keuzelijst." promptTitle="Instructie" prompt="Maak een keuze uit de aangeboden keuzelijst" sqref="B9" xr:uid="{F6D98E55-1627-4F41-A5C0-A77265D6C340}">
      <formula1>"2027, 2028, 2029, 2030, 2031"</formula1>
    </dataValidation>
    <dataValidation type="list" allowBlank="1" showInputMessage="1" showErrorMessage="1" errorTitle="Foutieve invoer" error="Je hebt een waarde ingediend die niet in de keuzelijst voorkomt. Maak een keuze uit de aangeboden keuzelijst. " promptTitle="Instructie" prompt="Maak een keuze uit de aangeboden keuzelijst." sqref="B61 B49 B19" xr:uid="{4043DF28-B586-4369-B066-571E88CAAABB}">
      <formula1>"enkel lokaal, enkel mondiaal, lokaal én mondiaal"</formula1>
    </dataValidation>
    <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sqref="B6" xr:uid="{AD0801AD-EF98-4AC2-AD54-8EF811A831BD}">
      <formula1>"ja, nee"</formula1>
    </dataValidation>
    <dataValidation type="list" allowBlank="1" showInputMessage="1" showErrorMessage="1" errorTitle="Foutieve invoer" error="Je hebt een waarde ingediend die niet in de keuzelijst voorkomt. Maak een keuze uit de aangeboden waardelijst." promptTitle="Instructie" prompt="Maak een keuze uit de aangeboden keuzelijst." sqref="B25" xr:uid="{A512543C-9105-437B-A027-A892AE9BE8CC}">
      <formula1>"enkel lokaal, enkel mondiaal, lokaal én mondiaal"</formula1>
    </dataValidation>
    <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sqref="B31 B43 B37" xr:uid="{48F3325D-BFBB-47D8-8D58-232F7DDA99DB}">
      <formula1>"enkel lokaal, enkel mondiaal, lokaal én mondiaal"</formula1>
    </dataValidation>
    <dataValidation type="list" allowBlank="1" showInputMessage="1" showErrorMessage="1" errorTitle="foutieve invoer." error="Je hebt een waarde ingediend die niet in de keuzelijst voorkomt. Maak een keuze uit de aangeboden keuzelijst. " promptTitle="Instructie" prompt="Maak een keuze uit de aangeboden keuzelijst." sqref="B55" xr:uid="{A7446580-1372-4817-B3C2-19B01E146444}">
      <formula1>"enkel lokaal, enkel mondiaal, lokaal én mondiaal"</formula1>
    </dataValidation>
  </dataValidations>
  <pageMargins left="0.7" right="0.7" top="0.75" bottom="0.75" header="0.3" footer="0.3"/>
  <extLst>
    <ext xmlns:x14="http://schemas.microsoft.com/office/spreadsheetml/2009/9/main" uri="{CCE6A557-97BC-4b89-ADB6-D9C93CAAB3DF}">
      <x14:dataValidations xmlns:xm="http://schemas.microsoft.com/office/excel/2006/main" xWindow="1743" yWindow="837" count="1">
        <x14:dataValidation type="list" allowBlank="1" showInputMessage="1" showErrorMessage="1" errorTitle="Foutieve invoer" error="Je hebt een waarde ingevuld die niet in de keuzelijst voorkomt. Kies een waarde uit de keuzelijst." promptTitle="Instructie" prompt="Maak een keuze uit de aangeboden keuzelijst" xr:uid="{439AF641-1B77-4CB4-AE10-F15FFC80D322}">
          <x14:formula1>
            <xm:f>'(opties picklists)'!$B$8:$B$24</xm:f>
          </x14:formula1>
          <xm:sqref>B67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3B334-BEF3-4C38-8654-B053E0CFDBD9}">
  <dimension ref="A1:I35"/>
  <sheetViews>
    <sheetView zoomScale="142" zoomScaleNormal="142" workbookViewId="0">
      <selection activeCell="A15" sqref="A15"/>
    </sheetView>
  </sheetViews>
  <sheetFormatPr defaultRowHeight="14.6" x14ac:dyDescent="0.4"/>
  <cols>
    <col min="1" max="1" width="68.69140625" style="1" customWidth="1"/>
    <col min="2" max="2" width="21.15234375" customWidth="1"/>
    <col min="3" max="3" width="11.3828125" customWidth="1"/>
    <col min="4" max="5" width="10.53515625" bestFit="1" customWidth="1"/>
    <col min="9" max="9" width="13.3828125" customWidth="1"/>
  </cols>
  <sheetData>
    <row r="1" spans="1:9" ht="28.5" customHeight="1" x14ac:dyDescent="0.4">
      <c r="A1" s="162" t="s">
        <v>44</v>
      </c>
      <c r="B1" s="163"/>
      <c r="C1" s="163"/>
      <c r="D1" s="163"/>
      <c r="E1" s="163"/>
      <c r="F1" s="163"/>
      <c r="G1" s="163"/>
      <c r="H1" s="163"/>
      <c r="I1" s="163"/>
    </row>
    <row r="2" spans="1:9" ht="15.9" x14ac:dyDescent="0.4">
      <c r="A2" s="19" t="s">
        <v>45</v>
      </c>
    </row>
    <row r="3" spans="1:9" ht="15.9" x14ac:dyDescent="0.4">
      <c r="A3" s="20" t="s">
        <v>46</v>
      </c>
    </row>
    <row r="5" spans="1:9" ht="43.75" x14ac:dyDescent="0.4">
      <c r="A5" s="17" t="s">
        <v>47</v>
      </c>
      <c r="B5" s="164"/>
      <c r="C5" s="163"/>
      <c r="D5" s="163"/>
      <c r="E5" s="163"/>
      <c r="F5" s="163"/>
      <c r="G5" s="163"/>
      <c r="H5" s="163"/>
      <c r="I5" s="163"/>
    </row>
    <row r="7" spans="1:9" ht="29.15" x14ac:dyDescent="0.4">
      <c r="A7" s="17" t="s">
        <v>48</v>
      </c>
      <c r="B7" s="164"/>
      <c r="C7" s="163"/>
      <c r="D7" s="163"/>
      <c r="E7" s="163"/>
      <c r="F7" s="163"/>
      <c r="G7" s="163"/>
      <c r="H7" s="163"/>
      <c r="I7" s="163"/>
    </row>
    <row r="9" spans="1:9" ht="43.75" x14ac:dyDescent="0.4">
      <c r="A9" s="17" t="s">
        <v>49</v>
      </c>
      <c r="B9" s="164"/>
      <c r="C9" s="163"/>
      <c r="D9" s="163"/>
      <c r="E9" s="163"/>
      <c r="F9" s="163"/>
      <c r="G9" s="163"/>
      <c r="H9" s="163"/>
      <c r="I9" s="163"/>
    </row>
    <row r="10" spans="1:9" x14ac:dyDescent="0.4">
      <c r="A10" s="17"/>
      <c r="B10" s="26"/>
    </row>
    <row r="11" spans="1:9" ht="29.15" x14ac:dyDescent="0.4">
      <c r="A11" s="17" t="s">
        <v>50</v>
      </c>
      <c r="B11" s="164"/>
      <c r="C11" s="163"/>
      <c r="D11" s="163"/>
      <c r="E11" s="163"/>
      <c r="F11" s="163"/>
      <c r="G11" s="163"/>
      <c r="H11" s="163"/>
      <c r="I11" s="163"/>
    </row>
    <row r="13" spans="1:9" ht="29.15" x14ac:dyDescent="0.4">
      <c r="A13" s="17" t="s">
        <v>51</v>
      </c>
      <c r="B13" s="165"/>
      <c r="C13" s="163"/>
      <c r="D13" s="163"/>
      <c r="E13" s="163"/>
      <c r="F13" s="163"/>
      <c r="G13" s="163"/>
      <c r="H13" s="163"/>
      <c r="I13" s="163"/>
    </row>
    <row r="15" spans="1:9" ht="29.15" x14ac:dyDescent="0.4">
      <c r="A15" s="17" t="s">
        <v>52</v>
      </c>
      <c r="B15" s="164"/>
      <c r="C15" s="163"/>
      <c r="D15" s="163"/>
      <c r="E15" s="163"/>
      <c r="F15" s="163"/>
      <c r="G15" s="163"/>
      <c r="H15" s="163"/>
      <c r="I15" s="163"/>
    </row>
    <row r="17" spans="1:9" ht="29.15" x14ac:dyDescent="0.4">
      <c r="A17" s="17" t="s">
        <v>53</v>
      </c>
      <c r="B17" s="164"/>
      <c r="C17" s="163"/>
      <c r="D17" s="163"/>
      <c r="E17" s="163"/>
      <c r="F17" s="163"/>
      <c r="G17" s="163"/>
      <c r="H17" s="163"/>
      <c r="I17" s="163"/>
    </row>
    <row r="18" spans="1:9" x14ac:dyDescent="0.4">
      <c r="A18" s="17"/>
      <c r="B18" s="26"/>
    </row>
    <row r="19" spans="1:9" ht="43.75" x14ac:dyDescent="0.4">
      <c r="A19" s="6" t="s">
        <v>54</v>
      </c>
    </row>
    <row r="20" spans="1:9" x14ac:dyDescent="0.4">
      <c r="A20" s="6"/>
      <c r="B20" s="28"/>
      <c r="C20" s="29">
        <v>2026</v>
      </c>
      <c r="D20" s="29">
        <v>2027</v>
      </c>
      <c r="E20" s="29">
        <v>2028</v>
      </c>
      <c r="F20" s="29">
        <v>2029</v>
      </c>
      <c r="G20" s="29">
        <v>2030</v>
      </c>
      <c r="H20" s="29">
        <v>2031</v>
      </c>
      <c r="I20" s="30" t="s">
        <v>55</v>
      </c>
    </row>
    <row r="21" spans="1:9" x14ac:dyDescent="0.4">
      <c r="A21" s="27" t="s">
        <v>56</v>
      </c>
      <c r="B21" s="30" t="s">
        <v>57</v>
      </c>
      <c r="C21" s="32">
        <v>0</v>
      </c>
      <c r="D21" s="32"/>
      <c r="E21" s="32"/>
      <c r="F21" s="32"/>
      <c r="G21" s="32"/>
      <c r="H21" s="32"/>
      <c r="I21" s="91">
        <f t="shared" ref="I21:I27" si="0">H21+G21+F21+E21+D21+C21</f>
        <v>0</v>
      </c>
    </row>
    <row r="22" spans="1:9" x14ac:dyDescent="0.4">
      <c r="B22" s="94" t="s">
        <v>58</v>
      </c>
      <c r="C22" s="95"/>
      <c r="D22" s="95"/>
      <c r="E22" s="95"/>
      <c r="F22" s="95"/>
      <c r="G22" s="95"/>
      <c r="H22" s="95"/>
      <c r="I22" s="96">
        <f t="shared" si="0"/>
        <v>0</v>
      </c>
    </row>
    <row r="23" spans="1:9" x14ac:dyDescent="0.4">
      <c r="B23" s="94" t="s">
        <v>59</v>
      </c>
      <c r="C23" s="95"/>
      <c r="D23" s="95"/>
      <c r="E23" s="95"/>
      <c r="F23" s="95"/>
      <c r="G23" s="95"/>
      <c r="H23" s="95"/>
      <c r="I23" s="96">
        <f t="shared" si="0"/>
        <v>0</v>
      </c>
    </row>
    <row r="24" spans="1:9" x14ac:dyDescent="0.4">
      <c r="B24" s="94" t="s">
        <v>60</v>
      </c>
      <c r="C24" s="95"/>
      <c r="D24" s="95"/>
      <c r="E24" s="95"/>
      <c r="F24" s="95"/>
      <c r="G24" s="95"/>
      <c r="H24" s="95"/>
      <c r="I24" s="96">
        <f t="shared" si="0"/>
        <v>0</v>
      </c>
    </row>
    <row r="25" spans="1:9" x14ac:dyDescent="0.4">
      <c r="B25" s="94" t="s">
        <v>61</v>
      </c>
      <c r="C25" s="95"/>
      <c r="D25" s="95"/>
      <c r="E25" s="95">
        <v>0</v>
      </c>
      <c r="F25" s="95"/>
      <c r="G25" s="95"/>
      <c r="H25" s="95"/>
      <c r="I25" s="96">
        <f t="shared" si="0"/>
        <v>0</v>
      </c>
    </row>
    <row r="26" spans="1:9" x14ac:dyDescent="0.4">
      <c r="B26" s="94" t="s">
        <v>61</v>
      </c>
      <c r="C26" s="95"/>
      <c r="D26" s="95"/>
      <c r="E26" s="95"/>
      <c r="F26" s="95"/>
      <c r="G26" s="95"/>
      <c r="H26" s="95"/>
      <c r="I26" s="96">
        <f t="shared" si="0"/>
        <v>0</v>
      </c>
    </row>
    <row r="27" spans="1:9" x14ac:dyDescent="0.4">
      <c r="B27" s="31" t="s">
        <v>55</v>
      </c>
      <c r="C27" s="91">
        <f t="shared" ref="C27:H27" si="1">C26+C25+C24+C23+C22+C21</f>
        <v>0</v>
      </c>
      <c r="D27" s="91">
        <f t="shared" si="1"/>
        <v>0</v>
      </c>
      <c r="E27" s="91">
        <f t="shared" si="1"/>
        <v>0</v>
      </c>
      <c r="F27" s="91">
        <f t="shared" si="1"/>
        <v>0</v>
      </c>
      <c r="G27" s="91">
        <f t="shared" si="1"/>
        <v>0</v>
      </c>
      <c r="H27" s="91">
        <f t="shared" si="1"/>
        <v>0</v>
      </c>
      <c r="I27" s="91">
        <f t="shared" si="0"/>
        <v>0</v>
      </c>
    </row>
    <row r="29" spans="1:9" ht="29.15" x14ac:dyDescent="0.4">
      <c r="A29" s="17" t="s">
        <v>62</v>
      </c>
      <c r="B29" s="164"/>
      <c r="C29" s="164"/>
      <c r="D29" s="164"/>
      <c r="E29" s="164"/>
      <c r="F29" s="164"/>
      <c r="G29" s="164"/>
      <c r="H29" s="164"/>
      <c r="I29" s="164"/>
    </row>
    <row r="31" spans="1:9" ht="29.15" x14ac:dyDescent="0.4">
      <c r="A31" s="24" t="s">
        <v>63</v>
      </c>
      <c r="B31" s="25"/>
    </row>
    <row r="32" spans="1:9" x14ac:dyDescent="0.4">
      <c r="A32" s="4"/>
      <c r="B32" s="26"/>
    </row>
    <row r="33" spans="1:2" x14ac:dyDescent="0.4">
      <c r="A33" s="4" t="s">
        <v>64</v>
      </c>
      <c r="B33" s="92"/>
    </row>
    <row r="35" spans="1:2" ht="43.75" x14ac:dyDescent="0.4">
      <c r="A35" s="17" t="s">
        <v>65</v>
      </c>
      <c r="B35" s="25"/>
    </row>
  </sheetData>
  <mergeCells count="9">
    <mergeCell ref="A1:I1"/>
    <mergeCell ref="B15:I15"/>
    <mergeCell ref="B17:I17"/>
    <mergeCell ref="B29:I29"/>
    <mergeCell ref="B5:I5"/>
    <mergeCell ref="B7:I7"/>
    <mergeCell ref="B9:I9"/>
    <mergeCell ref="B11:I11"/>
    <mergeCell ref="B13:I13"/>
  </mergeCells>
  <dataValidations count="2">
    <dataValidation type="list" allowBlank="1" showInputMessage="1" showErrorMessage="1" errorTitle="Foutieve invoer" error="Je hebt een waarde ingediend die niet in de kuezelijst voorkomt. Maak een keuze uit de aangeboden keuzelijst." promptTitle="Instructie" prompt="Maak een keuze uit de aangeboden keuzelijst." sqref="B31" xr:uid="{17C938B1-4E8E-486C-8C8B-EC1F197A8A62}">
      <formula1>"ja, nee"</formula1>
    </dataValidation>
    <dataValidation type="list" allowBlank="1" showInputMessage="1" showErrorMessage="1" errorTitle="Foutieve invoer." error="Je hebt een waarde ingediend die niet in de keuzelijst voorkomt. Maak een keuze uit de aangeboden keuzelijst. " promptTitle="Instructie" prompt="Maak een keuze uit de aangeboden keuzelijst." sqref="B35" xr:uid="{E11BA216-F347-4A9D-AEA7-52FAB0A094A6}">
      <formula1>"ja, 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327DA-9839-4E9F-9F07-CC85231B5B07}">
  <dimension ref="A1"/>
  <sheetViews>
    <sheetView workbookViewId="0">
      <selection activeCell="G24" sqref="G24"/>
    </sheetView>
  </sheetViews>
  <sheetFormatPr defaultRowHeight="14.6" x14ac:dyDescent="0.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3"/>
  <sheetViews>
    <sheetView topLeftCell="A25" zoomScale="95" zoomScaleNormal="95" workbookViewId="0">
      <selection activeCell="L13" sqref="L13"/>
    </sheetView>
  </sheetViews>
  <sheetFormatPr defaultColWidth="8.69140625" defaultRowHeight="14.6" x14ac:dyDescent="0.4"/>
  <cols>
    <col min="1" max="1" width="5.53515625" style="3" customWidth="1"/>
    <col min="2" max="2" width="39" style="3" customWidth="1"/>
    <col min="3" max="3" width="46.84375" style="3" customWidth="1"/>
    <col min="4" max="4" width="26.3046875" style="3" customWidth="1"/>
    <col min="5" max="5" width="21.84375" style="3" customWidth="1"/>
    <col min="6" max="6" width="16" style="3" customWidth="1"/>
    <col min="7" max="7" width="20.15234375" style="3" customWidth="1"/>
    <col min="8" max="8" width="53.15234375" style="1" customWidth="1"/>
    <col min="9" max="11" width="8.69140625" style="1"/>
    <col min="12" max="12" width="80.3828125" style="1" customWidth="1"/>
    <col min="13" max="16384" width="8.69140625" style="1"/>
  </cols>
  <sheetData>
    <row r="1" spans="1:8" ht="26.15" x14ac:dyDescent="0.4">
      <c r="A1" s="166" t="s">
        <v>66</v>
      </c>
      <c r="B1" s="167"/>
      <c r="C1" s="167"/>
      <c r="D1" s="167"/>
      <c r="E1" s="167"/>
      <c r="F1" s="167"/>
      <c r="G1" s="167"/>
      <c r="H1" s="167"/>
    </row>
    <row r="2" spans="1:8" s="40" customFormat="1" ht="15.9" x14ac:dyDescent="0.4">
      <c r="A2" s="38"/>
      <c r="B2" s="39"/>
      <c r="C2" s="39"/>
      <c r="D2" s="39"/>
      <c r="E2" s="39"/>
      <c r="F2" s="39"/>
      <c r="G2" s="39"/>
      <c r="H2" s="39"/>
    </row>
    <row r="3" spans="1:8" s="40" customFormat="1" ht="47.6" x14ac:dyDescent="0.4">
      <c r="A3" s="38">
        <v>1</v>
      </c>
      <c r="B3" s="39" t="s">
        <v>67</v>
      </c>
      <c r="C3" s="93" t="s">
        <v>68</v>
      </c>
      <c r="D3" s="174" t="s">
        <v>69</v>
      </c>
      <c r="E3" s="175"/>
      <c r="F3" s="175"/>
      <c r="G3" s="175"/>
      <c r="H3" s="175"/>
    </row>
    <row r="4" spans="1:8" s="40" customFormat="1" ht="15.9" x14ac:dyDescent="0.4">
      <c r="A4" s="38"/>
      <c r="B4" s="41" t="s">
        <v>70</v>
      </c>
      <c r="C4" s="89"/>
      <c r="D4" s="176"/>
      <c r="E4" s="175"/>
      <c r="F4" s="175"/>
      <c r="G4" s="175"/>
      <c r="H4" s="175"/>
    </row>
    <row r="5" spans="1:8" s="40" customFormat="1" ht="15.9" x14ac:dyDescent="0.4">
      <c r="A5" s="38"/>
      <c r="B5" s="41" t="s">
        <v>71</v>
      </c>
      <c r="C5" s="89"/>
      <c r="D5" s="176"/>
      <c r="E5" s="175"/>
      <c r="F5" s="175"/>
      <c r="G5" s="175"/>
      <c r="H5" s="175"/>
    </row>
    <row r="6" spans="1:8" s="40" customFormat="1" ht="15.9" x14ac:dyDescent="0.4">
      <c r="A6" s="38"/>
      <c r="B6" s="41" t="s">
        <v>72</v>
      </c>
      <c r="C6" s="113"/>
      <c r="D6" s="177"/>
      <c r="E6" s="178"/>
      <c r="F6" s="178"/>
      <c r="G6" s="178"/>
      <c r="H6" s="178"/>
    </row>
    <row r="7" spans="1:8" s="40" customFormat="1" ht="15.9" x14ac:dyDescent="0.4">
      <c r="A7" s="38"/>
      <c r="B7" s="39"/>
      <c r="C7" s="39"/>
      <c r="D7" s="39"/>
      <c r="E7" s="39"/>
      <c r="F7" s="39"/>
      <c r="G7" s="39"/>
      <c r="H7" s="39"/>
    </row>
    <row r="8" spans="1:8" s="40" customFormat="1" ht="47.6" x14ac:dyDescent="0.4">
      <c r="A8" s="38">
        <v>2</v>
      </c>
      <c r="B8" s="39" t="s">
        <v>73</v>
      </c>
      <c r="C8" s="179"/>
      <c r="D8" s="164"/>
      <c r="E8" s="164"/>
      <c r="F8" s="164"/>
      <c r="G8" s="164"/>
      <c r="H8" s="164"/>
    </row>
    <row r="9" spans="1:8" s="40" customFormat="1" ht="15.9" x14ac:dyDescent="0.4">
      <c r="A9" s="38"/>
      <c r="B9" s="39"/>
      <c r="C9" s="39"/>
      <c r="D9" s="39"/>
      <c r="E9" s="39"/>
      <c r="F9" s="39"/>
      <c r="G9" s="39"/>
      <c r="H9" s="39"/>
    </row>
    <row r="10" spans="1:8" s="40" customFormat="1" ht="63.45" x14ac:dyDescent="0.4">
      <c r="A10" s="38">
        <v>3</v>
      </c>
      <c r="B10" s="39" t="s">
        <v>74</v>
      </c>
      <c r="C10" s="179"/>
      <c r="D10" s="164"/>
      <c r="E10" s="164"/>
      <c r="F10" s="164"/>
      <c r="G10" s="164"/>
      <c r="H10" s="164"/>
    </row>
    <row r="11" spans="1:8" s="40" customFormat="1" ht="16.3" thickBot="1" x14ac:dyDescent="0.45">
      <c r="A11" s="38"/>
      <c r="B11" s="39"/>
      <c r="C11" s="39"/>
      <c r="D11" s="39"/>
      <c r="E11" s="39"/>
      <c r="F11" s="39"/>
      <c r="G11" s="39"/>
      <c r="H11" s="39"/>
    </row>
    <row r="12" spans="1:8" s="40" customFormat="1" ht="80.7" customHeight="1" thickBot="1" x14ac:dyDescent="0.45">
      <c r="A12" s="38"/>
      <c r="B12" s="39"/>
      <c r="C12" s="202" t="s">
        <v>384</v>
      </c>
      <c r="D12" s="200"/>
      <c r="E12" s="200"/>
      <c r="F12" s="200"/>
      <c r="G12" s="200"/>
      <c r="H12" s="201"/>
    </row>
    <row r="13" spans="1:8" s="40" customFormat="1" ht="15.9" x14ac:dyDescent="0.4">
      <c r="A13" s="38"/>
      <c r="B13" s="39"/>
      <c r="C13" s="39"/>
      <c r="D13" s="39"/>
      <c r="E13" s="39"/>
      <c r="F13" s="39"/>
      <c r="G13" s="39"/>
      <c r="H13" s="39"/>
    </row>
    <row r="14" spans="1:8" ht="23.6" x14ac:dyDescent="0.4">
      <c r="A14" s="168" t="s">
        <v>75</v>
      </c>
      <c r="B14" s="169"/>
      <c r="C14" s="169"/>
      <c r="D14" s="169"/>
      <c r="E14" s="169"/>
      <c r="F14" s="169"/>
      <c r="G14" s="169"/>
      <c r="H14" s="169"/>
    </row>
    <row r="15" spans="1:8" ht="47.6" x14ac:dyDescent="0.4">
      <c r="A15" s="33" t="s">
        <v>76</v>
      </c>
      <c r="B15" s="33" t="s">
        <v>77</v>
      </c>
      <c r="C15" s="33" t="s">
        <v>78</v>
      </c>
      <c r="D15" s="33" t="s">
        <v>79</v>
      </c>
      <c r="E15" s="37" t="s">
        <v>80</v>
      </c>
      <c r="F15" s="33" t="s">
        <v>81</v>
      </c>
      <c r="G15" s="33" t="s">
        <v>82</v>
      </c>
      <c r="H15" s="34" t="s">
        <v>83</v>
      </c>
    </row>
    <row r="16" spans="1:8" x14ac:dyDescent="0.4">
      <c r="A16" s="5" t="s">
        <v>84</v>
      </c>
      <c r="B16" s="5"/>
      <c r="C16" s="5"/>
      <c r="D16" s="5"/>
      <c r="E16" s="5"/>
      <c r="F16" s="97"/>
      <c r="G16" s="115"/>
      <c r="H16" s="2"/>
    </row>
    <row r="17" spans="1:8" x14ac:dyDescent="0.4">
      <c r="A17" s="5" t="s">
        <v>85</v>
      </c>
      <c r="B17" s="5"/>
      <c r="C17" s="5"/>
      <c r="D17" s="5"/>
      <c r="E17" s="5"/>
      <c r="F17" s="97"/>
      <c r="G17" s="115"/>
      <c r="H17" s="2"/>
    </row>
    <row r="18" spans="1:8" x14ac:dyDescent="0.4">
      <c r="A18" s="5" t="s">
        <v>86</v>
      </c>
      <c r="B18" s="5"/>
      <c r="C18" s="5"/>
      <c r="D18" s="5"/>
      <c r="E18" s="5"/>
      <c r="F18" s="97"/>
      <c r="G18" s="115"/>
      <c r="H18" s="2"/>
    </row>
    <row r="19" spans="1:8" x14ac:dyDescent="0.4">
      <c r="A19" s="5" t="s">
        <v>87</v>
      </c>
      <c r="B19" s="5"/>
      <c r="C19" s="5"/>
      <c r="D19" s="5"/>
      <c r="E19" s="5"/>
      <c r="F19" s="97"/>
      <c r="G19" s="115"/>
      <c r="H19" s="2"/>
    </row>
    <row r="20" spans="1:8" x14ac:dyDescent="0.4">
      <c r="A20" s="5" t="s">
        <v>88</v>
      </c>
      <c r="B20" s="5"/>
      <c r="C20" s="5"/>
      <c r="D20" s="5"/>
      <c r="E20" s="5"/>
      <c r="F20" s="97"/>
      <c r="G20" s="115"/>
      <c r="H20" s="2"/>
    </row>
    <row r="21" spans="1:8" x14ac:dyDescent="0.4">
      <c r="A21" s="5" t="s">
        <v>89</v>
      </c>
      <c r="B21" s="5"/>
      <c r="C21" s="5"/>
      <c r="D21" s="5"/>
      <c r="E21" s="5"/>
      <c r="F21" s="97"/>
      <c r="G21" s="115"/>
      <c r="H21" s="2"/>
    </row>
    <row r="22" spans="1:8" x14ac:dyDescent="0.4">
      <c r="A22" s="5" t="s">
        <v>90</v>
      </c>
      <c r="B22" s="5"/>
      <c r="C22" s="5"/>
      <c r="D22" s="5"/>
      <c r="E22" s="5"/>
      <c r="F22" s="97"/>
      <c r="G22" s="115"/>
      <c r="H22" s="2"/>
    </row>
    <row r="23" spans="1:8" x14ac:dyDescent="0.4">
      <c r="A23" s="5" t="s">
        <v>91</v>
      </c>
      <c r="B23" s="5"/>
      <c r="C23" s="5"/>
      <c r="D23" s="5"/>
      <c r="E23" s="5"/>
      <c r="F23" s="97"/>
      <c r="G23" s="115"/>
      <c r="H23" s="2"/>
    </row>
    <row r="24" spans="1:8" x14ac:dyDescent="0.4">
      <c r="A24" s="5" t="s">
        <v>92</v>
      </c>
      <c r="B24" s="5"/>
      <c r="C24" s="5"/>
      <c r="D24" s="5"/>
      <c r="E24" s="5"/>
      <c r="F24" s="97"/>
      <c r="G24" s="115"/>
      <c r="H24" s="2"/>
    </row>
    <row r="25" spans="1:8" x14ac:dyDescent="0.4">
      <c r="A25" s="5" t="s">
        <v>93</v>
      </c>
      <c r="B25" s="5"/>
      <c r="C25" s="5"/>
      <c r="D25" s="5"/>
      <c r="E25" s="5"/>
      <c r="F25" s="97"/>
      <c r="G25" s="115"/>
      <c r="H25" s="2"/>
    </row>
    <row r="26" spans="1:8" x14ac:dyDescent="0.4">
      <c r="F26" s="107"/>
      <c r="G26" s="36"/>
    </row>
    <row r="27" spans="1:8" x14ac:dyDescent="0.4">
      <c r="G27" s="35"/>
    </row>
    <row r="28" spans="1:8" x14ac:dyDescent="0.4">
      <c r="G28" s="35"/>
    </row>
    <row r="29" spans="1:8" ht="23.5" customHeight="1" x14ac:dyDescent="0.4">
      <c r="A29" s="170" t="s">
        <v>94</v>
      </c>
      <c r="B29" s="171"/>
      <c r="C29" s="171"/>
      <c r="D29" s="171"/>
      <c r="E29" s="171"/>
      <c r="F29" s="171"/>
      <c r="G29" s="171"/>
      <c r="H29" s="171"/>
    </row>
    <row r="30" spans="1:8" ht="47.6" x14ac:dyDescent="0.4">
      <c r="A30" s="33" t="s">
        <v>76</v>
      </c>
      <c r="B30" s="33" t="s">
        <v>77</v>
      </c>
      <c r="C30" s="33" t="s">
        <v>78</v>
      </c>
      <c r="D30" s="33" t="s">
        <v>79</v>
      </c>
      <c r="E30" s="37" t="s">
        <v>80</v>
      </c>
      <c r="F30" s="33" t="s">
        <v>81</v>
      </c>
      <c r="G30" s="33" t="s">
        <v>82</v>
      </c>
      <c r="H30" s="34" t="s">
        <v>83</v>
      </c>
    </row>
    <row r="31" spans="1:8" x14ac:dyDescent="0.4">
      <c r="A31" s="43" t="s">
        <v>95</v>
      </c>
      <c r="B31" s="43"/>
      <c r="C31" s="43"/>
      <c r="D31" s="5"/>
      <c r="E31" s="5"/>
      <c r="F31" s="98"/>
      <c r="G31" s="117"/>
      <c r="H31" s="44"/>
    </row>
    <row r="32" spans="1:8" x14ac:dyDescent="0.4">
      <c r="A32" s="43" t="s">
        <v>96</v>
      </c>
      <c r="B32" s="43"/>
      <c r="C32" s="43"/>
      <c r="D32" s="5"/>
      <c r="E32" s="5"/>
      <c r="F32" s="98"/>
      <c r="G32" s="117"/>
      <c r="H32" s="44"/>
    </row>
    <row r="33" spans="1:8" x14ac:dyDescent="0.4">
      <c r="A33" s="43" t="s">
        <v>97</v>
      </c>
      <c r="B33" s="43"/>
      <c r="C33" s="43"/>
      <c r="D33" s="5"/>
      <c r="E33" s="5"/>
      <c r="F33" s="98"/>
      <c r="G33" s="117"/>
      <c r="H33" s="44"/>
    </row>
    <row r="34" spans="1:8" x14ac:dyDescent="0.4">
      <c r="A34" s="43" t="s">
        <v>98</v>
      </c>
      <c r="B34" s="43"/>
      <c r="C34" s="43"/>
      <c r="D34" s="5"/>
      <c r="E34" s="5"/>
      <c r="F34" s="98"/>
      <c r="G34" s="117"/>
      <c r="H34" s="44"/>
    </row>
    <row r="35" spans="1:8" x14ac:dyDescent="0.4">
      <c r="A35" s="43" t="s">
        <v>99</v>
      </c>
      <c r="B35" s="43"/>
      <c r="C35" s="43"/>
      <c r="D35" s="5"/>
      <c r="E35" s="5"/>
      <c r="F35" s="98"/>
      <c r="G35" s="117"/>
      <c r="H35" s="44"/>
    </row>
    <row r="36" spans="1:8" x14ac:dyDescent="0.4">
      <c r="A36" s="43" t="s">
        <v>100</v>
      </c>
      <c r="B36" s="43"/>
      <c r="C36" s="43"/>
      <c r="D36" s="5"/>
      <c r="E36" s="5"/>
      <c r="F36" s="98"/>
      <c r="G36" s="117"/>
      <c r="H36" s="44"/>
    </row>
    <row r="37" spans="1:8" x14ac:dyDescent="0.4">
      <c r="A37" s="43" t="s">
        <v>101</v>
      </c>
      <c r="B37" s="43"/>
      <c r="C37" s="43"/>
      <c r="D37" s="5"/>
      <c r="E37" s="5"/>
      <c r="F37" s="98"/>
      <c r="G37" s="117"/>
      <c r="H37" s="44"/>
    </row>
    <row r="38" spans="1:8" x14ac:dyDescent="0.4">
      <c r="A38" s="43" t="s">
        <v>102</v>
      </c>
      <c r="B38" s="43"/>
      <c r="C38" s="43"/>
      <c r="D38" s="5"/>
      <c r="E38" s="5"/>
      <c r="F38" s="98"/>
      <c r="G38" s="117"/>
      <c r="H38" s="44"/>
    </row>
    <row r="39" spans="1:8" x14ac:dyDescent="0.4">
      <c r="A39" s="43" t="s">
        <v>103</v>
      </c>
      <c r="B39" s="43"/>
      <c r="C39" s="43"/>
      <c r="D39" s="5"/>
      <c r="E39" s="5"/>
      <c r="F39" s="98"/>
      <c r="G39" s="117"/>
      <c r="H39" s="44"/>
    </row>
    <row r="40" spans="1:8" x14ac:dyDescent="0.4">
      <c r="A40" s="43" t="s">
        <v>104</v>
      </c>
      <c r="B40" s="43"/>
      <c r="C40" s="43"/>
      <c r="D40" s="5"/>
      <c r="E40" s="5"/>
      <c r="F40" s="98"/>
      <c r="G40" s="117"/>
      <c r="H40" s="44"/>
    </row>
    <row r="41" spans="1:8" x14ac:dyDescent="0.4">
      <c r="F41" s="107"/>
      <c r="G41" s="36"/>
    </row>
    <row r="42" spans="1:8" x14ac:dyDescent="0.4">
      <c r="G42" s="35"/>
    </row>
    <row r="43" spans="1:8" x14ac:dyDescent="0.4">
      <c r="G43" s="35"/>
    </row>
    <row r="44" spans="1:8" ht="23.5" customHeight="1" x14ac:dyDescent="0.4">
      <c r="A44" s="170" t="s">
        <v>105</v>
      </c>
      <c r="B44" s="171"/>
      <c r="C44" s="171"/>
      <c r="D44" s="171"/>
      <c r="E44" s="171"/>
      <c r="F44" s="171"/>
      <c r="G44" s="171"/>
      <c r="H44" s="171"/>
    </row>
    <row r="45" spans="1:8" ht="47.6" x14ac:dyDescent="0.4">
      <c r="A45" s="33" t="s">
        <v>76</v>
      </c>
      <c r="B45" s="33" t="s">
        <v>77</v>
      </c>
      <c r="C45" s="33" t="s">
        <v>78</v>
      </c>
      <c r="D45" s="33" t="s">
        <v>79</v>
      </c>
      <c r="E45" s="37" t="s">
        <v>80</v>
      </c>
      <c r="F45" s="33" t="s">
        <v>81</v>
      </c>
      <c r="G45" s="33" t="s">
        <v>106</v>
      </c>
      <c r="H45" s="34" t="s">
        <v>83</v>
      </c>
    </row>
    <row r="46" spans="1:8" x14ac:dyDescent="0.4">
      <c r="A46" s="5" t="s">
        <v>107</v>
      </c>
      <c r="B46" s="5"/>
      <c r="C46" s="5"/>
      <c r="D46" s="5"/>
      <c r="E46" s="5"/>
      <c r="F46" s="97"/>
      <c r="G46" s="115"/>
      <c r="H46" s="2"/>
    </row>
    <row r="47" spans="1:8" x14ac:dyDescent="0.4">
      <c r="A47" s="5" t="s">
        <v>108</v>
      </c>
      <c r="B47" s="5"/>
      <c r="C47" s="5"/>
      <c r="D47" s="5"/>
      <c r="E47" s="5"/>
      <c r="F47" s="97"/>
      <c r="G47" s="115"/>
      <c r="H47" s="2"/>
    </row>
    <row r="48" spans="1:8" x14ac:dyDescent="0.4">
      <c r="A48" s="5" t="s">
        <v>109</v>
      </c>
      <c r="B48" s="5"/>
      <c r="C48" s="5"/>
      <c r="D48" s="5"/>
      <c r="E48" s="5"/>
      <c r="F48" s="97"/>
      <c r="G48" s="115"/>
      <c r="H48" s="2"/>
    </row>
    <row r="49" spans="1:8" x14ac:dyDescent="0.4">
      <c r="A49" s="5" t="s">
        <v>110</v>
      </c>
      <c r="B49" s="5"/>
      <c r="C49" s="5"/>
      <c r="D49" s="5"/>
      <c r="E49" s="5"/>
      <c r="F49" s="97"/>
      <c r="G49" s="115"/>
      <c r="H49" s="2"/>
    </row>
    <row r="50" spans="1:8" x14ac:dyDescent="0.4">
      <c r="A50" s="5" t="s">
        <v>111</v>
      </c>
      <c r="B50" s="5"/>
      <c r="C50" s="5"/>
      <c r="D50" s="5"/>
      <c r="E50" s="5"/>
      <c r="F50" s="97"/>
      <c r="G50" s="115"/>
      <c r="H50" s="2"/>
    </row>
    <row r="51" spans="1:8" x14ac:dyDescent="0.4">
      <c r="A51" s="5" t="s">
        <v>112</v>
      </c>
      <c r="B51" s="5"/>
      <c r="C51" s="5"/>
      <c r="D51" s="5"/>
      <c r="E51" s="5"/>
      <c r="F51" s="97"/>
      <c r="G51" s="115"/>
      <c r="H51" s="2"/>
    </row>
    <row r="52" spans="1:8" x14ac:dyDescent="0.4">
      <c r="A52" s="5" t="s">
        <v>113</v>
      </c>
      <c r="B52" s="5"/>
      <c r="C52" s="5"/>
      <c r="D52" s="5"/>
      <c r="E52" s="5"/>
      <c r="F52" s="97"/>
      <c r="G52" s="115"/>
      <c r="H52" s="2"/>
    </row>
    <row r="53" spans="1:8" x14ac:dyDescent="0.4">
      <c r="A53" s="5" t="s">
        <v>114</v>
      </c>
      <c r="B53" s="5"/>
      <c r="C53" s="5"/>
      <c r="D53" s="5"/>
      <c r="E53" s="5"/>
      <c r="F53" s="97"/>
      <c r="G53" s="115"/>
      <c r="H53" s="2"/>
    </row>
    <row r="54" spans="1:8" x14ac:dyDescent="0.4">
      <c r="A54" s="5" t="s">
        <v>115</v>
      </c>
      <c r="B54" s="5"/>
      <c r="C54" s="5"/>
      <c r="D54" s="5"/>
      <c r="E54" s="5"/>
      <c r="F54" s="97"/>
      <c r="G54" s="115"/>
      <c r="H54" s="2"/>
    </row>
    <row r="55" spans="1:8" x14ac:dyDescent="0.4">
      <c r="A55" s="5" t="s">
        <v>116</v>
      </c>
      <c r="B55" s="5"/>
      <c r="C55" s="5"/>
      <c r="D55" s="5"/>
      <c r="E55" s="5"/>
      <c r="F55" s="97"/>
      <c r="G55" s="115"/>
      <c r="H55" s="2"/>
    </row>
    <row r="56" spans="1:8" x14ac:dyDescent="0.4">
      <c r="F56" s="108"/>
      <c r="G56" s="36"/>
    </row>
    <row r="57" spans="1:8" x14ac:dyDescent="0.4">
      <c r="G57" s="35"/>
    </row>
    <row r="58" spans="1:8" x14ac:dyDescent="0.4">
      <c r="G58" s="35"/>
    </row>
    <row r="59" spans="1:8" x14ac:dyDescent="0.4">
      <c r="G59" s="36"/>
    </row>
    <row r="60" spans="1:8" x14ac:dyDescent="0.4">
      <c r="G60" s="36"/>
    </row>
    <row r="61" spans="1:8" x14ac:dyDescent="0.4">
      <c r="G61" s="36"/>
    </row>
    <row r="62" spans="1:8" x14ac:dyDescent="0.4">
      <c r="G62" s="36"/>
    </row>
    <row r="63" spans="1:8" ht="23.6" x14ac:dyDescent="0.4">
      <c r="A63" s="172" t="s">
        <v>117</v>
      </c>
      <c r="B63" s="173"/>
      <c r="C63" s="173"/>
      <c r="D63" s="173"/>
      <c r="E63" s="173"/>
      <c r="F63" s="173"/>
      <c r="G63" s="173"/>
      <c r="H63" s="173"/>
    </row>
    <row r="64" spans="1:8" ht="23.6" x14ac:dyDescent="0.4">
      <c r="A64" s="168" t="s">
        <v>118</v>
      </c>
      <c r="B64" s="169"/>
      <c r="C64" s="169"/>
      <c r="D64" s="169"/>
      <c r="E64" s="169"/>
      <c r="F64" s="169"/>
      <c r="G64" s="169"/>
      <c r="H64" s="169"/>
    </row>
    <row r="65" spans="1:8" ht="47.6" x14ac:dyDescent="0.4">
      <c r="A65" s="33" t="s">
        <v>76</v>
      </c>
      <c r="B65" s="33" t="s">
        <v>77</v>
      </c>
      <c r="C65" s="33" t="s">
        <v>78</v>
      </c>
      <c r="D65" s="33" t="s">
        <v>79</v>
      </c>
      <c r="E65" s="37" t="s">
        <v>80</v>
      </c>
      <c r="F65" s="33" t="s">
        <v>81</v>
      </c>
      <c r="G65" s="33" t="s">
        <v>82</v>
      </c>
      <c r="H65" s="34" t="s">
        <v>83</v>
      </c>
    </row>
    <row r="66" spans="1:8" ht="29.15" x14ac:dyDescent="0.4">
      <c r="A66" s="5" t="s">
        <v>84</v>
      </c>
      <c r="B66" s="5" t="s">
        <v>119</v>
      </c>
      <c r="C66" s="5" t="s">
        <v>120</v>
      </c>
      <c r="D66" s="5" t="s">
        <v>57</v>
      </c>
      <c r="E66" s="5" t="s">
        <v>121</v>
      </c>
      <c r="F66" s="97">
        <v>25</v>
      </c>
      <c r="G66" s="115">
        <v>46234</v>
      </c>
      <c r="H66" s="2" t="s">
        <v>122</v>
      </c>
    </row>
    <row r="67" spans="1:8" x14ac:dyDescent="0.4">
      <c r="A67" s="5" t="s">
        <v>85</v>
      </c>
      <c r="B67" s="5" t="s">
        <v>123</v>
      </c>
      <c r="C67" s="5" t="s">
        <v>124</v>
      </c>
      <c r="D67" s="5" t="s">
        <v>57</v>
      </c>
      <c r="E67" s="5" t="s">
        <v>121</v>
      </c>
      <c r="F67" s="97">
        <v>40</v>
      </c>
      <c r="G67" s="115">
        <v>46284</v>
      </c>
      <c r="H67" s="2" t="s">
        <v>125</v>
      </c>
    </row>
    <row r="68" spans="1:8" ht="29.15" x14ac:dyDescent="0.4">
      <c r="A68" s="5" t="s">
        <v>86</v>
      </c>
      <c r="B68" s="5" t="s">
        <v>123</v>
      </c>
      <c r="C68" s="5" t="s">
        <v>126</v>
      </c>
      <c r="D68" s="5" t="s">
        <v>127</v>
      </c>
      <c r="E68" s="5" t="s">
        <v>128</v>
      </c>
      <c r="F68" s="97">
        <v>50</v>
      </c>
      <c r="G68" s="115">
        <v>46289</v>
      </c>
      <c r="H68" s="2" t="s">
        <v>129</v>
      </c>
    </row>
    <row r="69" spans="1:8" ht="29.15" x14ac:dyDescent="0.4">
      <c r="A69" s="5" t="s">
        <v>87</v>
      </c>
      <c r="B69" s="5" t="s">
        <v>130</v>
      </c>
      <c r="C69" s="5" t="s">
        <v>131</v>
      </c>
      <c r="D69" s="5" t="s">
        <v>57</v>
      </c>
      <c r="E69" s="5" t="s">
        <v>132</v>
      </c>
      <c r="F69" s="97" t="s">
        <v>133</v>
      </c>
      <c r="G69" s="118">
        <v>47041</v>
      </c>
      <c r="H69" s="2"/>
    </row>
    <row r="70" spans="1:8" ht="29.15" x14ac:dyDescent="0.4">
      <c r="A70" s="5" t="s">
        <v>88</v>
      </c>
      <c r="B70" s="5" t="s">
        <v>134</v>
      </c>
      <c r="C70" s="5" t="s">
        <v>135</v>
      </c>
      <c r="D70" s="5" t="s">
        <v>127</v>
      </c>
      <c r="E70" s="5" t="s">
        <v>128</v>
      </c>
      <c r="F70" s="97"/>
      <c r="G70" s="115">
        <v>46323</v>
      </c>
      <c r="H70" s="2" t="s">
        <v>136</v>
      </c>
    </row>
    <row r="71" spans="1:8" ht="43.75" x14ac:dyDescent="0.4">
      <c r="A71" s="5" t="s">
        <v>89</v>
      </c>
      <c r="B71" s="3" t="s">
        <v>137</v>
      </c>
      <c r="C71" s="5" t="s">
        <v>138</v>
      </c>
      <c r="D71" s="5" t="s">
        <v>57</v>
      </c>
      <c r="E71" s="5" t="s">
        <v>132</v>
      </c>
      <c r="F71" s="97" t="s">
        <v>133</v>
      </c>
      <c r="G71" s="115">
        <v>46356</v>
      </c>
      <c r="H71" s="2"/>
    </row>
    <row r="72" spans="1:8" ht="29.15" x14ac:dyDescent="0.4">
      <c r="A72" s="5" t="s">
        <v>90</v>
      </c>
      <c r="B72" s="5" t="s">
        <v>139</v>
      </c>
      <c r="C72" s="5" t="s">
        <v>140</v>
      </c>
      <c r="D72" s="5" t="s">
        <v>57</v>
      </c>
      <c r="E72" s="5" t="s">
        <v>128</v>
      </c>
      <c r="F72" s="97">
        <v>18562</v>
      </c>
      <c r="G72" s="115">
        <v>46366</v>
      </c>
      <c r="H72" s="2" t="s">
        <v>141</v>
      </c>
    </row>
    <row r="73" spans="1:8" x14ac:dyDescent="0.4">
      <c r="G73" s="36"/>
    </row>
  </sheetData>
  <mergeCells count="13">
    <mergeCell ref="A1:H1"/>
    <mergeCell ref="A14:H14"/>
    <mergeCell ref="A29:H29"/>
    <mergeCell ref="A44:H44"/>
    <mergeCell ref="A64:H64"/>
    <mergeCell ref="A63:H63"/>
    <mergeCell ref="D3:H3"/>
    <mergeCell ref="D4:H4"/>
    <mergeCell ref="D5:H5"/>
    <mergeCell ref="D6:H6"/>
    <mergeCell ref="C8:H8"/>
    <mergeCell ref="C10:H10"/>
    <mergeCell ref="C12:H12"/>
  </mergeCell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errorTitle="Foutieve invoer" error="Je hebt een waarde ingevuld die niet in de keuzelijst voorkomt. Kies een waarde uit de keuzelijst." promptTitle="Instructie" prompt="Maak een keuze uit de aangeboden keuzelijst" xr:uid="{EBE6A8E8-7C59-4EA1-806C-60933A012950}">
          <x14:formula1>
            <xm:f>'(opties picklists)'!$B$8:$B$24</xm:f>
          </x14:formula1>
          <xm:sqref>C4:C6</xm:sqref>
        </x14:dataValidation>
        <x14:dataValidation type="list" allowBlank="1" showInputMessage="1" showErrorMessage="1" errorTitle="Foutieve invoer" error="Je hebt een keuze ingediend die niet in de lijst voorkomt. Maak een keuze uit de aangeboden keuzelijst. " promptTitle="Instructie" prompt="Maak een keuze uit de aangeboden keuzelijst." xr:uid="{9930B36A-2A69-4B7E-A038-0A1A0EEE6FF5}">
          <x14:formula1>
            <xm:f>'(opties picklists)'!$B$35:$B$40</xm:f>
          </x14:formula1>
          <xm:sqref>E16:E25 E31:E40 E46:E55 E66:E72</xm:sqref>
        </x14:dataValidation>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EA46C9CC-0367-48BC-8701-6A8C4A83FCE5}">
          <x14:formula1>
            <xm:f>'(opties picklists)'!$B$27:$B$33</xm:f>
          </x14:formula1>
          <xm:sqref>D16:D25 D31:D40 D46:D55 D66:D72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93546-0C74-4009-AD4F-9EC96156AF7E}">
  <dimension ref="A1:G31"/>
  <sheetViews>
    <sheetView topLeftCell="A3" zoomScale="142" zoomScaleNormal="142" workbookViewId="0">
      <selection activeCell="J25" sqref="J25"/>
    </sheetView>
  </sheetViews>
  <sheetFormatPr defaultRowHeight="14.6" x14ac:dyDescent="0.4"/>
  <cols>
    <col min="1" max="1" width="8.69140625" customWidth="1"/>
    <col min="2" max="2" width="21.3828125" customWidth="1"/>
    <col min="3" max="3" width="34.3046875" customWidth="1"/>
    <col min="4" max="4" width="17.15234375" customWidth="1"/>
    <col min="5" max="5" width="33.3046875" customWidth="1"/>
    <col min="6" max="6" width="20.15234375" customWidth="1"/>
    <col min="7" max="7" width="16.53515625" customWidth="1"/>
  </cols>
  <sheetData>
    <row r="1" spans="1:7" ht="26.15" x14ac:dyDescent="0.7">
      <c r="A1" s="180" t="s">
        <v>142</v>
      </c>
      <c r="B1" s="180"/>
      <c r="C1" s="180"/>
      <c r="D1" s="180"/>
      <c r="E1" s="180"/>
      <c r="F1" s="180"/>
      <c r="G1" s="180"/>
    </row>
    <row r="3" spans="1:7" ht="58.3" x14ac:dyDescent="0.4">
      <c r="A3" s="15" t="s">
        <v>143</v>
      </c>
      <c r="B3" s="15" t="s">
        <v>144</v>
      </c>
      <c r="C3" s="15" t="s">
        <v>145</v>
      </c>
      <c r="D3" s="15" t="s">
        <v>146</v>
      </c>
      <c r="E3" s="15" t="s">
        <v>147</v>
      </c>
      <c r="F3" s="15" t="s">
        <v>148</v>
      </c>
      <c r="G3" s="12" t="s">
        <v>149</v>
      </c>
    </row>
    <row r="4" spans="1:7" x14ac:dyDescent="0.4">
      <c r="A4" s="102">
        <v>1</v>
      </c>
      <c r="B4" s="13"/>
      <c r="C4" s="13"/>
      <c r="D4" s="51"/>
      <c r="E4" s="51"/>
      <c r="F4" s="51"/>
      <c r="G4" s="52">
        <f t="shared" ref="G4:G13" si="0">D4+F4</f>
        <v>0</v>
      </c>
    </row>
    <row r="5" spans="1:7" x14ac:dyDescent="0.4">
      <c r="A5" s="102">
        <v>1</v>
      </c>
      <c r="B5" s="13"/>
      <c r="C5" s="13"/>
      <c r="D5" s="51"/>
      <c r="E5" s="51"/>
      <c r="F5" s="51"/>
      <c r="G5" s="52">
        <f t="shared" si="0"/>
        <v>0</v>
      </c>
    </row>
    <row r="6" spans="1:7" x14ac:dyDescent="0.4">
      <c r="A6" s="102">
        <v>1</v>
      </c>
      <c r="B6" s="13"/>
      <c r="C6" s="13"/>
      <c r="D6" s="51"/>
      <c r="E6" s="51"/>
      <c r="F6" s="51"/>
      <c r="G6" s="52">
        <f t="shared" si="0"/>
        <v>0</v>
      </c>
    </row>
    <row r="7" spans="1:7" x14ac:dyDescent="0.4">
      <c r="A7" s="102">
        <v>2</v>
      </c>
      <c r="B7" s="13"/>
      <c r="C7" s="13"/>
      <c r="D7" s="51"/>
      <c r="E7" s="51"/>
      <c r="F7" s="51"/>
      <c r="G7" s="52">
        <f t="shared" si="0"/>
        <v>0</v>
      </c>
    </row>
    <row r="8" spans="1:7" x14ac:dyDescent="0.4">
      <c r="A8" s="102">
        <v>2</v>
      </c>
      <c r="B8" s="13"/>
      <c r="C8" s="13"/>
      <c r="D8" s="51"/>
      <c r="E8" s="51"/>
      <c r="F8" s="51"/>
      <c r="G8" s="52">
        <f t="shared" si="0"/>
        <v>0</v>
      </c>
    </row>
    <row r="9" spans="1:7" x14ac:dyDescent="0.4">
      <c r="A9" s="102">
        <v>2</v>
      </c>
      <c r="B9" s="13"/>
      <c r="C9" s="13"/>
      <c r="D9" s="51"/>
      <c r="E9" s="51"/>
      <c r="F9" s="51"/>
      <c r="G9" s="52">
        <f t="shared" si="0"/>
        <v>0</v>
      </c>
    </row>
    <row r="10" spans="1:7" x14ac:dyDescent="0.4">
      <c r="A10" s="102">
        <v>3</v>
      </c>
      <c r="B10" s="13"/>
      <c r="C10" s="13"/>
      <c r="D10" s="51"/>
      <c r="E10" s="51"/>
      <c r="F10" s="51"/>
      <c r="G10" s="52">
        <f t="shared" si="0"/>
        <v>0</v>
      </c>
    </row>
    <row r="11" spans="1:7" x14ac:dyDescent="0.4">
      <c r="A11" s="102">
        <v>3</v>
      </c>
      <c r="B11" s="13"/>
      <c r="C11" s="13"/>
      <c r="D11" s="51"/>
      <c r="E11" s="51"/>
      <c r="F11" s="51"/>
      <c r="G11" s="52">
        <f t="shared" si="0"/>
        <v>0</v>
      </c>
    </row>
    <row r="12" spans="1:7" x14ac:dyDescent="0.4">
      <c r="A12" s="109">
        <v>3</v>
      </c>
      <c r="B12" s="13"/>
      <c r="C12" s="99"/>
      <c r="D12" s="53"/>
      <c r="E12" s="101"/>
      <c r="F12" s="101"/>
      <c r="G12" s="52">
        <f t="shared" si="0"/>
        <v>0</v>
      </c>
    </row>
    <row r="13" spans="1:7" x14ac:dyDescent="0.4">
      <c r="A13" s="17"/>
      <c r="B13" s="17"/>
      <c r="C13" s="17"/>
      <c r="D13" s="55">
        <f>D4+D5+D6+D7+D8+D9+D10+D11+D12</f>
        <v>0</v>
      </c>
      <c r="E13" s="100"/>
      <c r="F13" s="55">
        <f>F4+F5+F6+F7+F8+F9+F10+F11+F12</f>
        <v>0</v>
      </c>
      <c r="G13" s="55">
        <f t="shared" si="0"/>
        <v>0</v>
      </c>
    </row>
    <row r="14" spans="1:7" x14ac:dyDescent="0.4">
      <c r="A14" s="1"/>
      <c r="B14" s="1"/>
      <c r="C14" s="1"/>
      <c r="D14" s="1"/>
      <c r="E14" s="1"/>
      <c r="F14" s="1"/>
    </row>
    <row r="15" spans="1:7" x14ac:dyDescent="0.4">
      <c r="A15" s="1"/>
      <c r="B15" s="1"/>
      <c r="C15" s="10" t="s">
        <v>150</v>
      </c>
      <c r="D15" s="111" t="e">
        <f>D13/G13</f>
        <v>#DIV/0!</v>
      </c>
      <c r="E15" s="1"/>
      <c r="F15" s="111" t="e">
        <f>F13/G13</f>
        <v>#DIV/0!</v>
      </c>
      <c r="G15" s="105" t="e">
        <f>G13/G13</f>
        <v>#DIV/0!</v>
      </c>
    </row>
    <row r="16" spans="1:7" x14ac:dyDescent="0.4">
      <c r="A16" s="1"/>
      <c r="B16" s="1"/>
      <c r="C16" s="1"/>
      <c r="D16" s="1"/>
      <c r="E16" s="1"/>
      <c r="F16" s="1"/>
    </row>
    <row r="17" spans="1:7" s="16" customFormat="1" ht="20.6" x14ac:dyDescent="0.55000000000000004">
      <c r="A17" s="181" t="s">
        <v>117</v>
      </c>
      <c r="B17" s="182"/>
      <c r="C17" s="182"/>
      <c r="D17" s="182"/>
      <c r="E17" s="182"/>
      <c r="F17" s="182"/>
      <c r="G17" s="182"/>
    </row>
    <row r="18" spans="1:7" s="16" customFormat="1" ht="58.3" x14ac:dyDescent="0.4">
      <c r="A18" s="15" t="s">
        <v>143</v>
      </c>
      <c r="B18" s="15" t="s">
        <v>151</v>
      </c>
      <c r="C18" s="15" t="s">
        <v>145</v>
      </c>
      <c r="D18" s="15" t="s">
        <v>146</v>
      </c>
      <c r="E18" s="15" t="s">
        <v>147</v>
      </c>
      <c r="F18" s="15" t="s">
        <v>148</v>
      </c>
      <c r="G18" s="15" t="s">
        <v>149</v>
      </c>
    </row>
    <row r="19" spans="1:7" s="16" customFormat="1" ht="29.15" x14ac:dyDescent="0.4">
      <c r="A19" s="102">
        <v>1</v>
      </c>
      <c r="B19" s="13" t="s">
        <v>152</v>
      </c>
      <c r="C19" s="14" t="s">
        <v>153</v>
      </c>
      <c r="D19" s="119">
        <v>1200</v>
      </c>
      <c r="E19" s="14" t="s">
        <v>154</v>
      </c>
      <c r="F19" s="52">
        <v>1000</v>
      </c>
      <c r="G19" s="52">
        <f t="shared" ref="G19:G21" si="1">D19+F19</f>
        <v>2200</v>
      </c>
    </row>
    <row r="20" spans="1:7" s="16" customFormat="1" ht="87" customHeight="1" x14ac:dyDescent="0.4">
      <c r="A20" s="102">
        <v>1</v>
      </c>
      <c r="B20" s="13" t="s">
        <v>155</v>
      </c>
      <c r="C20" s="13" t="s">
        <v>156</v>
      </c>
      <c r="D20" s="120">
        <f>D19/100*40</f>
        <v>480</v>
      </c>
      <c r="E20" s="57" t="s">
        <v>157</v>
      </c>
      <c r="F20" s="68">
        <v>4000</v>
      </c>
      <c r="G20" s="66">
        <f t="shared" si="1"/>
        <v>4480</v>
      </c>
    </row>
    <row r="21" spans="1:7" s="16" customFormat="1" x14ac:dyDescent="0.4">
      <c r="A21" s="102">
        <v>1</v>
      </c>
      <c r="B21" s="13" t="s">
        <v>158</v>
      </c>
      <c r="C21" s="13"/>
      <c r="D21" s="121">
        <v>0</v>
      </c>
      <c r="E21" s="53"/>
      <c r="F21" s="53">
        <v>0</v>
      </c>
      <c r="G21" s="52">
        <f t="shared" si="1"/>
        <v>0</v>
      </c>
    </row>
    <row r="22" spans="1:7" s="16" customFormat="1" x14ac:dyDescent="0.4">
      <c r="A22" s="102"/>
      <c r="B22" s="13"/>
      <c r="C22" s="56"/>
      <c r="D22" s="122"/>
      <c r="E22" s="69"/>
      <c r="F22" s="67"/>
      <c r="G22" s="52"/>
    </row>
    <row r="23" spans="1:7" s="16" customFormat="1" ht="58" customHeight="1" x14ac:dyDescent="0.4">
      <c r="A23" s="102"/>
      <c r="B23" s="13"/>
      <c r="C23" s="70"/>
      <c r="D23" s="122"/>
      <c r="E23" s="67"/>
      <c r="F23" s="52"/>
      <c r="G23" s="52"/>
    </row>
    <row r="24" spans="1:7" s="16" customFormat="1" x14ac:dyDescent="0.4">
      <c r="A24" s="102"/>
      <c r="B24" s="13"/>
      <c r="C24" s="13"/>
      <c r="D24" s="123"/>
      <c r="E24" s="57"/>
      <c r="F24" s="57"/>
      <c r="G24" s="66"/>
    </row>
    <row r="25" spans="1:7" s="16" customFormat="1" x14ac:dyDescent="0.4">
      <c r="A25" s="110">
        <v>3</v>
      </c>
      <c r="B25" s="45"/>
      <c r="C25" s="45"/>
      <c r="D25" s="121"/>
      <c r="E25" s="53"/>
      <c r="F25" s="53"/>
      <c r="G25" s="54"/>
    </row>
    <row r="26" spans="1:7" s="16" customFormat="1" x14ac:dyDescent="0.4">
      <c r="A26" s="62">
        <v>3</v>
      </c>
      <c r="B26" s="2"/>
      <c r="C26" s="2"/>
      <c r="D26" s="122"/>
      <c r="E26" s="67"/>
      <c r="F26" s="67"/>
      <c r="G26" s="52"/>
    </row>
    <row r="27" spans="1:7" s="16" customFormat="1" x14ac:dyDescent="0.4">
      <c r="A27" s="62">
        <v>3</v>
      </c>
      <c r="B27" s="2"/>
      <c r="C27" s="2"/>
      <c r="D27" s="122"/>
      <c r="E27" s="67"/>
      <c r="F27" s="67"/>
      <c r="G27" s="52"/>
    </row>
    <row r="28" spans="1:7" x14ac:dyDescent="0.4">
      <c r="A28" s="17"/>
      <c r="B28" s="17"/>
      <c r="C28" s="17"/>
      <c r="D28" s="124">
        <f>SUM(D19:D27)</f>
        <v>1680</v>
      </c>
      <c r="E28" s="100"/>
      <c r="F28" s="55">
        <f>SUM(F19:F27)</f>
        <v>5000</v>
      </c>
      <c r="G28" s="55">
        <f>SUM(G19:G27)</f>
        <v>6680</v>
      </c>
    </row>
    <row r="29" spans="1:7" x14ac:dyDescent="0.4">
      <c r="A29" s="17"/>
      <c r="B29" s="17"/>
      <c r="C29" s="17"/>
      <c r="D29" s="125"/>
      <c r="E29" s="100"/>
      <c r="F29" s="100"/>
      <c r="G29" s="100"/>
    </row>
    <row r="30" spans="1:7" x14ac:dyDescent="0.4">
      <c r="A30" s="1"/>
      <c r="B30" s="1"/>
      <c r="C30" s="17" t="s">
        <v>150</v>
      </c>
      <c r="D30" s="103">
        <f>D28/G28</f>
        <v>0.25149700598802394</v>
      </c>
      <c r="E30" s="106"/>
      <c r="F30" s="104">
        <f>F28/G28</f>
        <v>0.74850299401197606</v>
      </c>
      <c r="G30" s="105">
        <f>G28/G28</f>
        <v>1</v>
      </c>
    </row>
    <row r="31" spans="1:7" x14ac:dyDescent="0.4">
      <c r="D31" s="71"/>
      <c r="E31" s="71"/>
    </row>
  </sheetData>
  <mergeCells count="2">
    <mergeCell ref="A1:G1"/>
    <mergeCell ref="A17:G1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AE4F2E55-E5EF-476C-946F-71A05FD10E11}">
          <x14:formula1>
            <xm:f>'(opties picklists)'!$B$4:$B$6</xm:f>
          </x14:formula1>
          <xm:sqref>B19:B27 B4:B12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1FD35-C45C-4512-ACF7-AC11E77B8ECD}">
  <dimension ref="A1:J79"/>
  <sheetViews>
    <sheetView topLeftCell="A28" zoomScale="136" zoomScaleNormal="136" workbookViewId="0">
      <selection activeCell="L17" sqref="L17"/>
    </sheetView>
  </sheetViews>
  <sheetFormatPr defaultColWidth="8.69140625" defaultRowHeight="14.6" x14ac:dyDescent="0.4"/>
  <cols>
    <col min="1" max="1" width="4.84375" style="3" customWidth="1"/>
    <col min="2" max="2" width="39" style="3" customWidth="1"/>
    <col min="3" max="3" width="46.84375" style="3" customWidth="1"/>
    <col min="4" max="4" width="26.3046875" style="3" customWidth="1"/>
    <col min="5" max="5" width="21.84375" style="3" customWidth="1"/>
    <col min="6" max="6" width="23.53515625" style="3" customWidth="1"/>
    <col min="7" max="7" width="20.15234375" style="3" customWidth="1"/>
    <col min="8" max="8" width="53.15234375" style="1" customWidth="1"/>
    <col min="9" max="11" width="8.69140625" style="1"/>
    <col min="12" max="12" width="81.15234375" style="1" customWidth="1"/>
    <col min="13" max="17" width="8.69140625" style="1"/>
    <col min="18" max="18" width="12.3046875" style="1" customWidth="1"/>
    <col min="19" max="16384" width="8.69140625" style="1"/>
  </cols>
  <sheetData>
    <row r="1" spans="1:10" ht="26.15" x14ac:dyDescent="0.4">
      <c r="A1" s="166" t="s">
        <v>159</v>
      </c>
      <c r="B1" s="167"/>
      <c r="C1" s="167"/>
      <c r="D1" s="167"/>
      <c r="E1" s="167"/>
      <c r="F1" s="167"/>
      <c r="G1" s="167"/>
      <c r="H1" s="167"/>
    </row>
    <row r="2" spans="1:10" s="40" customFormat="1" ht="15.9" x14ac:dyDescent="0.4">
      <c r="A2" s="38"/>
      <c r="B2" s="39"/>
      <c r="C2" s="39"/>
      <c r="D2" s="39"/>
      <c r="E2" s="39"/>
      <c r="F2" s="39"/>
      <c r="G2" s="39"/>
      <c r="H2" s="39"/>
    </row>
    <row r="3" spans="1:10" s="40" customFormat="1" ht="47.6" x14ac:dyDescent="0.4">
      <c r="A3" s="38">
        <v>1</v>
      </c>
      <c r="B3" s="39" t="s">
        <v>160</v>
      </c>
      <c r="C3" s="42" t="s">
        <v>161</v>
      </c>
      <c r="D3" s="174" t="s">
        <v>69</v>
      </c>
      <c r="E3" s="175"/>
      <c r="F3" s="175"/>
      <c r="G3" s="175"/>
      <c r="H3" s="175"/>
      <c r="J3"/>
    </row>
    <row r="4" spans="1:10" s="40" customFormat="1" ht="15.9" x14ac:dyDescent="0.4">
      <c r="A4" s="38"/>
      <c r="B4" s="41" t="s">
        <v>70</v>
      </c>
      <c r="C4" s="89"/>
      <c r="D4" s="176"/>
      <c r="E4" s="175"/>
      <c r="F4" s="175"/>
      <c r="G4" s="175"/>
      <c r="H4" s="175"/>
      <c r="J4"/>
    </row>
    <row r="5" spans="1:10" s="40" customFormat="1" ht="15.9" x14ac:dyDescent="0.4">
      <c r="A5" s="38"/>
      <c r="B5" s="41" t="s">
        <v>71</v>
      </c>
      <c r="C5" s="89"/>
      <c r="D5" s="176"/>
      <c r="E5" s="175"/>
      <c r="F5" s="175"/>
      <c r="G5" s="175"/>
      <c r="H5" s="175"/>
      <c r="J5"/>
    </row>
    <row r="6" spans="1:10" s="40" customFormat="1" ht="15.9" x14ac:dyDescent="0.4">
      <c r="A6" s="38"/>
      <c r="B6" s="41" t="s">
        <v>72</v>
      </c>
      <c r="C6" s="113"/>
      <c r="D6" s="177"/>
      <c r="E6" s="178"/>
      <c r="F6" s="178"/>
      <c r="G6" s="178"/>
      <c r="H6" s="178"/>
      <c r="J6"/>
    </row>
    <row r="7" spans="1:10" s="40" customFormat="1" ht="15.9" x14ac:dyDescent="0.4">
      <c r="A7" s="38"/>
      <c r="B7" s="39"/>
      <c r="C7" s="60"/>
      <c r="D7" s="60"/>
      <c r="E7" s="60"/>
      <c r="F7" s="60"/>
      <c r="G7" s="60"/>
      <c r="H7" s="60"/>
      <c r="J7"/>
    </row>
    <row r="8" spans="1:10" s="40" customFormat="1" ht="63.45" x14ac:dyDescent="0.4">
      <c r="A8" s="38">
        <v>2</v>
      </c>
      <c r="B8" s="39" t="s">
        <v>162</v>
      </c>
      <c r="C8" s="179"/>
      <c r="D8" s="164"/>
      <c r="E8" s="164"/>
      <c r="F8" s="164"/>
      <c r="G8" s="164"/>
      <c r="H8" s="164"/>
      <c r="J8"/>
    </row>
    <row r="9" spans="1:10" s="40" customFormat="1" ht="15.9" x14ac:dyDescent="0.4">
      <c r="A9" s="38"/>
      <c r="B9" s="39"/>
      <c r="C9" s="39"/>
      <c r="D9" s="39"/>
      <c r="E9" s="39"/>
      <c r="F9" s="39"/>
      <c r="G9" s="39"/>
      <c r="H9" s="39"/>
      <c r="J9"/>
    </row>
    <row r="10" spans="1:10" s="40" customFormat="1" ht="47.6" x14ac:dyDescent="0.4">
      <c r="A10" s="38">
        <v>3</v>
      </c>
      <c r="B10" s="39" t="s">
        <v>163</v>
      </c>
      <c r="C10" s="179"/>
      <c r="D10" s="164"/>
      <c r="E10" s="164"/>
      <c r="F10" s="164"/>
      <c r="G10" s="164"/>
      <c r="H10" s="164"/>
      <c r="J10"/>
    </row>
    <row r="11" spans="1:10" s="40" customFormat="1" ht="15.9" x14ac:dyDescent="0.4">
      <c r="A11" s="38"/>
      <c r="B11" s="39"/>
      <c r="C11" s="39"/>
      <c r="D11" s="39"/>
      <c r="E11" s="39"/>
      <c r="F11" s="39"/>
      <c r="G11" s="39"/>
      <c r="H11" s="39"/>
      <c r="J11"/>
    </row>
    <row r="12" spans="1:10" s="40" customFormat="1" ht="63.45" x14ac:dyDescent="0.4">
      <c r="A12" s="38">
        <v>4</v>
      </c>
      <c r="B12" s="39" t="s">
        <v>164</v>
      </c>
      <c r="C12" s="179"/>
      <c r="D12" s="164"/>
      <c r="E12" s="164"/>
      <c r="F12" s="164"/>
      <c r="G12" s="164"/>
      <c r="H12" s="164"/>
      <c r="J12"/>
    </row>
    <row r="13" spans="1:10" s="40" customFormat="1" ht="16.3" thickBot="1" x14ac:dyDescent="0.45">
      <c r="A13" s="38"/>
      <c r="B13" s="39"/>
      <c r="C13" s="39"/>
      <c r="D13" s="39"/>
      <c r="E13" s="39"/>
      <c r="F13" s="39"/>
      <c r="G13" s="39"/>
      <c r="H13" s="39"/>
      <c r="J13"/>
    </row>
    <row r="14" spans="1:10" s="40" customFormat="1" ht="63" customHeight="1" thickBot="1" x14ac:dyDescent="0.45">
      <c r="A14" s="38"/>
      <c r="B14" s="39"/>
      <c r="C14" s="202" t="s">
        <v>385</v>
      </c>
      <c r="D14" s="200"/>
      <c r="E14" s="200"/>
      <c r="F14" s="200"/>
      <c r="G14" s="200"/>
      <c r="H14" s="201"/>
      <c r="J14"/>
    </row>
    <row r="15" spans="1:10" s="40" customFormat="1" ht="15.9" x14ac:dyDescent="0.4">
      <c r="A15" s="38"/>
      <c r="B15" s="39"/>
      <c r="C15" s="39"/>
      <c r="D15" s="39"/>
      <c r="E15" s="39"/>
      <c r="F15" s="39"/>
      <c r="G15" s="39"/>
      <c r="H15" s="39"/>
      <c r="J15"/>
    </row>
    <row r="16" spans="1:10" ht="23.6" x14ac:dyDescent="0.4">
      <c r="A16" s="168" t="s">
        <v>165</v>
      </c>
      <c r="B16" s="169"/>
      <c r="C16" s="169"/>
      <c r="D16" s="169"/>
      <c r="E16" s="169"/>
      <c r="F16" s="169"/>
      <c r="G16" s="169"/>
      <c r="H16" s="169"/>
      <c r="J16"/>
    </row>
    <row r="17" spans="1:10" ht="47.6" x14ac:dyDescent="0.4">
      <c r="A17" s="33" t="s">
        <v>76</v>
      </c>
      <c r="B17" s="33" t="s">
        <v>77</v>
      </c>
      <c r="C17" s="33" t="s">
        <v>78</v>
      </c>
      <c r="D17" s="33" t="s">
        <v>166</v>
      </c>
      <c r="E17" s="37" t="s">
        <v>167</v>
      </c>
      <c r="F17" s="33" t="s">
        <v>81</v>
      </c>
      <c r="G17" s="33" t="s">
        <v>106</v>
      </c>
      <c r="H17" s="34" t="s">
        <v>168</v>
      </c>
      <c r="J17"/>
    </row>
    <row r="18" spans="1:10" x14ac:dyDescent="0.4">
      <c r="A18" s="5" t="s">
        <v>84</v>
      </c>
      <c r="B18" s="5"/>
      <c r="C18" s="5"/>
      <c r="D18" s="5"/>
      <c r="E18" s="5"/>
      <c r="F18" s="97"/>
      <c r="G18" s="115"/>
      <c r="H18" s="2"/>
      <c r="J18"/>
    </row>
    <row r="19" spans="1:10" x14ac:dyDescent="0.4">
      <c r="A19" s="5" t="s">
        <v>85</v>
      </c>
      <c r="B19" s="5"/>
      <c r="C19" s="5"/>
      <c r="D19" s="5"/>
      <c r="E19" s="5"/>
      <c r="F19" s="97"/>
      <c r="G19" s="115"/>
      <c r="H19" s="2"/>
      <c r="J19"/>
    </row>
    <row r="20" spans="1:10" x14ac:dyDescent="0.4">
      <c r="A20" s="5" t="s">
        <v>86</v>
      </c>
      <c r="B20" s="5"/>
      <c r="C20" s="5"/>
      <c r="D20" s="5"/>
      <c r="E20" s="5"/>
      <c r="F20" s="97"/>
      <c r="G20" s="115"/>
      <c r="H20" s="2"/>
      <c r="J20"/>
    </row>
    <row r="21" spans="1:10" x14ac:dyDescent="0.4">
      <c r="A21" s="5" t="s">
        <v>87</v>
      </c>
      <c r="B21" s="5"/>
      <c r="C21" s="5"/>
      <c r="D21" s="5"/>
      <c r="E21" s="5"/>
      <c r="F21" s="97"/>
      <c r="G21" s="115"/>
      <c r="H21" s="2"/>
    </row>
    <row r="22" spans="1:10" x14ac:dyDescent="0.4">
      <c r="A22" s="5" t="s">
        <v>88</v>
      </c>
      <c r="B22" s="5"/>
      <c r="C22" s="5"/>
      <c r="D22" s="5"/>
      <c r="E22" s="5"/>
      <c r="F22" s="97"/>
      <c r="G22" s="115"/>
      <c r="H22" s="2"/>
    </row>
    <row r="23" spans="1:10" x14ac:dyDescent="0.4">
      <c r="A23" s="5" t="s">
        <v>89</v>
      </c>
      <c r="B23" s="5"/>
      <c r="C23" s="5"/>
      <c r="D23" s="5"/>
      <c r="E23" s="5"/>
      <c r="F23" s="97"/>
      <c r="G23" s="115"/>
      <c r="H23" s="2"/>
    </row>
    <row r="24" spans="1:10" x14ac:dyDescent="0.4">
      <c r="A24" s="5" t="s">
        <v>90</v>
      </c>
      <c r="B24" s="5"/>
      <c r="C24" s="5"/>
      <c r="D24" s="5"/>
      <c r="E24" s="5"/>
      <c r="F24" s="97"/>
      <c r="G24" s="115"/>
      <c r="H24" s="2"/>
    </row>
    <row r="25" spans="1:10" x14ac:dyDescent="0.4">
      <c r="A25" s="5" t="s">
        <v>91</v>
      </c>
      <c r="B25" s="5"/>
      <c r="C25" s="5"/>
      <c r="D25" s="5"/>
      <c r="E25" s="5"/>
      <c r="F25" s="97"/>
      <c r="G25" s="115"/>
      <c r="H25" s="2"/>
    </row>
    <row r="26" spans="1:10" x14ac:dyDescent="0.4">
      <c r="A26" s="5" t="s">
        <v>92</v>
      </c>
      <c r="B26" s="5"/>
      <c r="C26" s="5"/>
      <c r="D26" s="5"/>
      <c r="E26" s="5"/>
      <c r="F26" s="97"/>
      <c r="G26" s="115"/>
      <c r="H26" s="2"/>
    </row>
    <row r="27" spans="1:10" ht="29.15" x14ac:dyDescent="0.4">
      <c r="A27" s="5" t="s">
        <v>93</v>
      </c>
      <c r="B27" s="5"/>
      <c r="C27" s="5"/>
      <c r="D27" s="5"/>
      <c r="E27" s="5"/>
      <c r="F27" s="97"/>
      <c r="G27" s="115"/>
      <c r="H27" s="2"/>
    </row>
    <row r="28" spans="1:10" x14ac:dyDescent="0.4">
      <c r="G28" s="36"/>
    </row>
    <row r="29" spans="1:10" x14ac:dyDescent="0.4">
      <c r="G29" s="35"/>
    </row>
    <row r="30" spans="1:10" x14ac:dyDescent="0.4">
      <c r="G30" s="35"/>
    </row>
    <row r="31" spans="1:10" ht="23.5" customHeight="1" x14ac:dyDescent="0.4">
      <c r="A31" s="170" t="s">
        <v>94</v>
      </c>
      <c r="B31" s="171"/>
      <c r="C31" s="171"/>
      <c r="D31" s="171"/>
      <c r="E31" s="171"/>
      <c r="F31" s="171"/>
      <c r="G31" s="171"/>
      <c r="H31" s="171"/>
    </row>
    <row r="32" spans="1:10" ht="47.6" x14ac:dyDescent="0.4">
      <c r="A32" s="33" t="s">
        <v>76</v>
      </c>
      <c r="B32" s="33" t="s">
        <v>77</v>
      </c>
      <c r="C32" s="33" t="s">
        <v>78</v>
      </c>
      <c r="D32" s="33" t="s">
        <v>166</v>
      </c>
      <c r="E32" s="37" t="s">
        <v>167</v>
      </c>
      <c r="F32" s="33" t="s">
        <v>81</v>
      </c>
      <c r="G32" s="33" t="s">
        <v>106</v>
      </c>
      <c r="H32" s="34" t="s">
        <v>168</v>
      </c>
    </row>
    <row r="33" spans="1:8" x14ac:dyDescent="0.4">
      <c r="A33" s="5" t="s">
        <v>95</v>
      </c>
      <c r="B33" s="5"/>
      <c r="C33" s="5"/>
      <c r="D33" s="5"/>
      <c r="E33" s="5"/>
      <c r="F33" s="97"/>
      <c r="G33" s="115"/>
      <c r="H33" s="2"/>
    </row>
    <row r="34" spans="1:8" x14ac:dyDescent="0.4">
      <c r="A34" s="5" t="s">
        <v>96</v>
      </c>
      <c r="B34" s="5"/>
      <c r="C34" s="5"/>
      <c r="D34" s="5"/>
      <c r="E34" s="5"/>
      <c r="F34" s="97"/>
      <c r="G34" s="115"/>
      <c r="H34" s="2"/>
    </row>
    <row r="35" spans="1:8" x14ac:dyDescent="0.4">
      <c r="A35" s="5" t="s">
        <v>169</v>
      </c>
      <c r="B35" s="5"/>
      <c r="C35" s="5"/>
      <c r="D35" s="5"/>
      <c r="E35" s="5"/>
      <c r="F35" s="97"/>
      <c r="G35" s="115"/>
      <c r="H35" s="2"/>
    </row>
    <row r="36" spans="1:8" x14ac:dyDescent="0.4">
      <c r="A36" s="5" t="s">
        <v>98</v>
      </c>
      <c r="B36" s="5"/>
      <c r="C36" s="5"/>
      <c r="D36" s="5"/>
      <c r="E36" s="5"/>
      <c r="F36" s="97"/>
      <c r="G36" s="115"/>
      <c r="H36" s="2"/>
    </row>
    <row r="37" spans="1:8" x14ac:dyDescent="0.4">
      <c r="A37" s="5" t="s">
        <v>99</v>
      </c>
      <c r="B37" s="5"/>
      <c r="C37" s="5"/>
      <c r="D37" s="5"/>
      <c r="E37" s="5"/>
      <c r="F37" s="97"/>
      <c r="G37" s="115"/>
      <c r="H37" s="2"/>
    </row>
    <row r="38" spans="1:8" x14ac:dyDescent="0.4">
      <c r="A38" s="5" t="s">
        <v>100</v>
      </c>
      <c r="B38" s="5"/>
      <c r="C38" s="5"/>
      <c r="D38" s="5"/>
      <c r="E38" s="5"/>
      <c r="F38" s="97"/>
      <c r="G38" s="115"/>
      <c r="H38" s="2"/>
    </row>
    <row r="39" spans="1:8" x14ac:dyDescent="0.4">
      <c r="A39" s="5" t="s">
        <v>101</v>
      </c>
      <c r="B39" s="5"/>
      <c r="C39" s="5"/>
      <c r="D39" s="5"/>
      <c r="E39" s="5"/>
      <c r="F39" s="97"/>
      <c r="G39" s="115"/>
      <c r="H39" s="2"/>
    </row>
    <row r="40" spans="1:8" x14ac:dyDescent="0.4">
      <c r="A40" s="5" t="s">
        <v>102</v>
      </c>
      <c r="B40" s="5"/>
      <c r="C40" s="5"/>
      <c r="D40" s="5"/>
      <c r="E40" s="5"/>
      <c r="F40" s="97"/>
      <c r="G40" s="115"/>
      <c r="H40" s="2"/>
    </row>
    <row r="41" spans="1:8" x14ac:dyDescent="0.4">
      <c r="A41" s="5" t="s">
        <v>103</v>
      </c>
      <c r="B41" s="5"/>
      <c r="C41" s="5"/>
      <c r="D41" s="5"/>
      <c r="E41" s="5"/>
      <c r="F41" s="97"/>
      <c r="G41" s="115"/>
      <c r="H41" s="2"/>
    </row>
    <row r="42" spans="1:8" x14ac:dyDescent="0.4">
      <c r="A42" s="5" t="s">
        <v>104</v>
      </c>
      <c r="B42" s="5"/>
      <c r="C42" s="5"/>
      <c r="D42" s="5"/>
      <c r="E42" s="5"/>
      <c r="F42" s="97"/>
      <c r="G42" s="115"/>
      <c r="H42" s="2"/>
    </row>
    <row r="43" spans="1:8" x14ac:dyDescent="0.4">
      <c r="G43" s="36"/>
    </row>
    <row r="44" spans="1:8" x14ac:dyDescent="0.4">
      <c r="G44" s="35"/>
    </row>
    <row r="45" spans="1:8" x14ac:dyDescent="0.4">
      <c r="G45" s="35"/>
    </row>
    <row r="46" spans="1:8" ht="23.5" customHeight="1" x14ac:dyDescent="0.4">
      <c r="A46" s="170" t="s">
        <v>105</v>
      </c>
      <c r="B46" s="171"/>
      <c r="C46" s="171"/>
      <c r="D46" s="171"/>
      <c r="E46" s="171"/>
      <c r="F46" s="171"/>
      <c r="G46" s="171"/>
      <c r="H46" s="171"/>
    </row>
    <row r="47" spans="1:8" ht="47.6" x14ac:dyDescent="0.4">
      <c r="A47" s="33" t="s">
        <v>76</v>
      </c>
      <c r="B47" s="33" t="s">
        <v>77</v>
      </c>
      <c r="C47" s="33" t="s">
        <v>78</v>
      </c>
      <c r="D47" s="33" t="s">
        <v>166</v>
      </c>
      <c r="E47" s="37" t="s">
        <v>167</v>
      </c>
      <c r="F47" s="33" t="s">
        <v>81</v>
      </c>
      <c r="G47" s="33" t="s">
        <v>106</v>
      </c>
      <c r="H47" s="34" t="s">
        <v>168</v>
      </c>
    </row>
    <row r="48" spans="1:8" x14ac:dyDescent="0.4">
      <c r="A48" s="5" t="s">
        <v>107</v>
      </c>
      <c r="B48" s="5"/>
      <c r="C48" s="5"/>
      <c r="D48" s="5"/>
      <c r="E48" s="5"/>
      <c r="F48" s="97"/>
      <c r="G48" s="115"/>
      <c r="H48" s="2"/>
    </row>
    <row r="49" spans="1:8" x14ac:dyDescent="0.4">
      <c r="A49" s="5" t="s">
        <v>108</v>
      </c>
      <c r="B49" s="5"/>
      <c r="C49" s="5"/>
      <c r="D49" s="5"/>
      <c r="E49" s="5"/>
      <c r="F49" s="97"/>
      <c r="G49" s="115"/>
      <c r="H49" s="2"/>
    </row>
    <row r="50" spans="1:8" x14ac:dyDescent="0.4">
      <c r="A50" s="5" t="s">
        <v>109</v>
      </c>
      <c r="B50" s="5"/>
      <c r="C50" s="5"/>
      <c r="D50" s="5"/>
      <c r="E50" s="5"/>
      <c r="F50" s="97"/>
      <c r="G50" s="115"/>
      <c r="H50" s="2"/>
    </row>
    <row r="51" spans="1:8" x14ac:dyDescent="0.4">
      <c r="A51" s="5" t="s">
        <v>110</v>
      </c>
      <c r="B51" s="5"/>
      <c r="C51" s="5"/>
      <c r="D51" s="5"/>
      <c r="E51" s="5"/>
      <c r="F51" s="97"/>
      <c r="G51" s="115"/>
      <c r="H51" s="2"/>
    </row>
    <row r="52" spans="1:8" x14ac:dyDescent="0.4">
      <c r="A52" s="5" t="s">
        <v>111</v>
      </c>
      <c r="B52" s="5"/>
      <c r="C52" s="5"/>
      <c r="D52" s="5"/>
      <c r="E52" s="5"/>
      <c r="F52" s="97"/>
      <c r="G52" s="115"/>
      <c r="H52" s="2"/>
    </row>
    <row r="53" spans="1:8" x14ac:dyDescent="0.4">
      <c r="A53" s="5" t="s">
        <v>112</v>
      </c>
      <c r="B53" s="5"/>
      <c r="C53" s="5"/>
      <c r="D53" s="5"/>
      <c r="E53" s="5"/>
      <c r="F53" s="97"/>
      <c r="G53" s="115"/>
      <c r="H53" s="2"/>
    </row>
    <row r="54" spans="1:8" x14ac:dyDescent="0.4">
      <c r="A54" s="5" t="s">
        <v>113</v>
      </c>
      <c r="B54" s="5"/>
      <c r="C54" s="5"/>
      <c r="D54" s="5"/>
      <c r="E54" s="5"/>
      <c r="F54" s="97"/>
      <c r="G54" s="115"/>
      <c r="H54" s="2"/>
    </row>
    <row r="55" spans="1:8" x14ac:dyDescent="0.4">
      <c r="A55" s="5" t="s">
        <v>114</v>
      </c>
      <c r="B55" s="5"/>
      <c r="C55" s="5"/>
      <c r="D55" s="5"/>
      <c r="E55" s="5"/>
      <c r="F55" s="97"/>
      <c r="G55" s="115"/>
      <c r="H55" s="2"/>
    </row>
    <row r="56" spans="1:8" x14ac:dyDescent="0.4">
      <c r="A56" s="5" t="s">
        <v>115</v>
      </c>
      <c r="B56" s="5"/>
      <c r="C56" s="5"/>
      <c r="D56" s="5"/>
      <c r="E56" s="5"/>
      <c r="F56" s="97"/>
      <c r="G56" s="115"/>
      <c r="H56" s="2"/>
    </row>
    <row r="57" spans="1:8" x14ac:dyDescent="0.4">
      <c r="A57" s="5" t="s">
        <v>170</v>
      </c>
      <c r="B57" s="5"/>
      <c r="C57" s="5"/>
      <c r="D57" s="5"/>
      <c r="E57" s="5"/>
      <c r="F57" s="97"/>
      <c r="G57" s="115"/>
      <c r="H57" s="2"/>
    </row>
    <row r="58" spans="1:8" x14ac:dyDescent="0.4">
      <c r="G58" s="36"/>
    </row>
    <row r="59" spans="1:8" x14ac:dyDescent="0.4">
      <c r="G59" s="35"/>
    </row>
    <row r="60" spans="1:8" x14ac:dyDescent="0.4">
      <c r="G60" s="35"/>
    </row>
    <row r="61" spans="1:8" x14ac:dyDescent="0.4">
      <c r="G61" s="36"/>
    </row>
    <row r="62" spans="1:8" x14ac:dyDescent="0.4">
      <c r="G62" s="36"/>
    </row>
    <row r="63" spans="1:8" x14ac:dyDescent="0.4">
      <c r="G63" s="36"/>
    </row>
    <row r="64" spans="1:8" x14ac:dyDescent="0.4">
      <c r="G64" s="36"/>
    </row>
    <row r="65" spans="1:8" x14ac:dyDescent="0.4">
      <c r="G65" s="36"/>
    </row>
    <row r="66" spans="1:8" ht="23.6" x14ac:dyDescent="0.4">
      <c r="A66" s="172" t="s">
        <v>117</v>
      </c>
      <c r="B66" s="173"/>
      <c r="C66" s="173"/>
      <c r="D66" s="173"/>
      <c r="E66" s="173"/>
      <c r="F66" s="173"/>
      <c r="G66" s="173"/>
      <c r="H66" s="173"/>
    </row>
    <row r="67" spans="1:8" ht="46.95" customHeight="1" x14ac:dyDescent="0.4">
      <c r="A67" s="168" t="s">
        <v>171</v>
      </c>
      <c r="B67" s="169"/>
      <c r="C67" s="169"/>
      <c r="D67" s="169"/>
      <c r="E67" s="169"/>
      <c r="F67" s="169"/>
      <c r="G67" s="169"/>
      <c r="H67" s="169"/>
    </row>
    <row r="68" spans="1:8" ht="47.6" x14ac:dyDescent="0.4">
      <c r="A68" s="33" t="s">
        <v>76</v>
      </c>
      <c r="B68" s="33" t="s">
        <v>77</v>
      </c>
      <c r="C68" s="33" t="s">
        <v>78</v>
      </c>
      <c r="D68" s="33" t="s">
        <v>166</v>
      </c>
      <c r="E68" s="37" t="s">
        <v>167</v>
      </c>
      <c r="F68" s="33" t="s">
        <v>81</v>
      </c>
      <c r="G68" s="33" t="s">
        <v>106</v>
      </c>
      <c r="H68" s="34" t="s">
        <v>83</v>
      </c>
    </row>
    <row r="69" spans="1:8" ht="29.15" x14ac:dyDescent="0.4">
      <c r="A69" s="5" t="s">
        <v>84</v>
      </c>
      <c r="B69" s="5" t="s">
        <v>172</v>
      </c>
      <c r="C69" s="5" t="s">
        <v>173</v>
      </c>
      <c r="D69" s="5" t="s">
        <v>174</v>
      </c>
      <c r="E69" s="5" t="s">
        <v>121</v>
      </c>
      <c r="F69" s="97">
        <v>15</v>
      </c>
      <c r="G69" s="115">
        <v>46105</v>
      </c>
      <c r="H69" s="2" t="s">
        <v>175</v>
      </c>
    </row>
    <row r="70" spans="1:8" ht="29.15" x14ac:dyDescent="0.4">
      <c r="A70" s="5" t="s">
        <v>85</v>
      </c>
      <c r="B70" s="5" t="s">
        <v>176</v>
      </c>
      <c r="C70" s="5" t="s">
        <v>173</v>
      </c>
      <c r="D70" s="5" t="s">
        <v>174</v>
      </c>
      <c r="E70" s="5" t="s">
        <v>121</v>
      </c>
      <c r="F70" s="97">
        <v>15</v>
      </c>
      <c r="G70" s="115">
        <v>46127</v>
      </c>
      <c r="H70" s="2" t="s">
        <v>175</v>
      </c>
    </row>
    <row r="71" spans="1:8" ht="29.15" x14ac:dyDescent="0.4">
      <c r="A71" s="5" t="s">
        <v>86</v>
      </c>
      <c r="B71" s="5" t="s">
        <v>177</v>
      </c>
      <c r="C71" s="5" t="s">
        <v>178</v>
      </c>
      <c r="D71" s="5" t="s">
        <v>179</v>
      </c>
      <c r="E71" s="5" t="s">
        <v>128</v>
      </c>
      <c r="F71" s="97">
        <v>350</v>
      </c>
      <c r="G71" s="115">
        <v>46142</v>
      </c>
      <c r="H71" s="2" t="s">
        <v>180</v>
      </c>
    </row>
    <row r="72" spans="1:8" ht="29.15" x14ac:dyDescent="0.4">
      <c r="A72" s="5" t="s">
        <v>87</v>
      </c>
      <c r="B72" s="5" t="s">
        <v>181</v>
      </c>
      <c r="C72" s="5" t="s">
        <v>182</v>
      </c>
      <c r="D72" s="5" t="s">
        <v>179</v>
      </c>
      <c r="E72" s="5" t="s">
        <v>128</v>
      </c>
      <c r="F72" s="97">
        <v>450</v>
      </c>
      <c r="G72" s="115">
        <v>46142</v>
      </c>
      <c r="H72" s="2" t="s">
        <v>183</v>
      </c>
    </row>
    <row r="73" spans="1:8" ht="29.15" x14ac:dyDescent="0.4">
      <c r="A73" s="5" t="s">
        <v>88</v>
      </c>
      <c r="B73" s="5" t="s">
        <v>184</v>
      </c>
      <c r="C73" s="5" t="s">
        <v>185</v>
      </c>
      <c r="D73" s="5" t="s">
        <v>179</v>
      </c>
      <c r="E73" s="5" t="s">
        <v>128</v>
      </c>
      <c r="F73" s="97">
        <v>350</v>
      </c>
      <c r="G73" s="115">
        <v>46173</v>
      </c>
      <c r="H73" s="2" t="s">
        <v>186</v>
      </c>
    </row>
    <row r="74" spans="1:8" ht="29.15" x14ac:dyDescent="0.4">
      <c r="A74" s="5" t="s">
        <v>89</v>
      </c>
      <c r="B74" s="5" t="s">
        <v>187</v>
      </c>
      <c r="C74" s="5" t="s">
        <v>188</v>
      </c>
      <c r="D74" s="5" t="s">
        <v>179</v>
      </c>
      <c r="E74" s="5" t="s">
        <v>128</v>
      </c>
      <c r="F74" s="97">
        <v>450</v>
      </c>
      <c r="G74" s="115">
        <v>46173</v>
      </c>
      <c r="H74" s="2" t="s">
        <v>186</v>
      </c>
    </row>
    <row r="75" spans="1:8" ht="29.15" x14ac:dyDescent="0.4">
      <c r="A75" s="5" t="s">
        <v>90</v>
      </c>
      <c r="B75" s="5" t="s">
        <v>189</v>
      </c>
      <c r="C75" s="5" t="s">
        <v>190</v>
      </c>
      <c r="D75" s="5" t="s">
        <v>179</v>
      </c>
      <c r="E75" s="5" t="s">
        <v>128</v>
      </c>
      <c r="F75" s="97">
        <v>150</v>
      </c>
      <c r="G75" s="115">
        <v>46234</v>
      </c>
      <c r="H75" s="2" t="s">
        <v>191</v>
      </c>
    </row>
    <row r="76" spans="1:8" ht="29.15" x14ac:dyDescent="0.4">
      <c r="A76" s="5" t="s">
        <v>91</v>
      </c>
      <c r="B76" s="5" t="s">
        <v>192</v>
      </c>
      <c r="C76" s="5" t="s">
        <v>193</v>
      </c>
      <c r="D76" s="5" t="s">
        <v>179</v>
      </c>
      <c r="E76" s="5" t="s">
        <v>128</v>
      </c>
      <c r="F76" s="97">
        <v>150</v>
      </c>
      <c r="G76" s="115">
        <v>46234</v>
      </c>
      <c r="H76" s="2" t="s">
        <v>191</v>
      </c>
    </row>
    <row r="77" spans="1:8" ht="29.15" x14ac:dyDescent="0.4">
      <c r="A77" s="5" t="s">
        <v>92</v>
      </c>
      <c r="B77" s="5" t="s">
        <v>194</v>
      </c>
      <c r="C77" s="5" t="s">
        <v>195</v>
      </c>
      <c r="D77" s="5" t="s">
        <v>179</v>
      </c>
      <c r="E77" s="5" t="s">
        <v>121</v>
      </c>
      <c r="F77" s="97">
        <v>10</v>
      </c>
      <c r="G77" s="115">
        <v>46193</v>
      </c>
      <c r="H77" s="2" t="s">
        <v>196</v>
      </c>
    </row>
    <row r="78" spans="1:8" ht="29.15" x14ac:dyDescent="0.4">
      <c r="A78" s="5" t="s">
        <v>197</v>
      </c>
      <c r="B78" s="5" t="s">
        <v>198</v>
      </c>
      <c r="C78" s="5" t="s">
        <v>198</v>
      </c>
      <c r="D78" s="5" t="s">
        <v>174</v>
      </c>
      <c r="E78" s="5" t="s">
        <v>128</v>
      </c>
      <c r="F78" s="97">
        <v>2500</v>
      </c>
      <c r="G78" s="115">
        <v>46249</v>
      </c>
      <c r="H78" s="2" t="s">
        <v>199</v>
      </c>
    </row>
    <row r="79" spans="1:8" x14ac:dyDescent="0.4">
      <c r="G79" s="36"/>
    </row>
  </sheetData>
  <mergeCells count="14">
    <mergeCell ref="A67:H67"/>
    <mergeCell ref="C12:H12"/>
    <mergeCell ref="C10:H10"/>
    <mergeCell ref="A16:H16"/>
    <mergeCell ref="A31:H31"/>
    <mergeCell ref="A46:H46"/>
    <mergeCell ref="A66:H66"/>
    <mergeCell ref="C14:H14"/>
    <mergeCell ref="C8:H8"/>
    <mergeCell ref="A1:H1"/>
    <mergeCell ref="D3:H3"/>
    <mergeCell ref="D4:H4"/>
    <mergeCell ref="D5:H5"/>
    <mergeCell ref="D6:H6"/>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errorTitle="Foutieve invoer" error="Je hebt een waarde ingevuld die niet in de keuzelijst voorkomt. Kies een waarde uit de keuzelijst." promptTitle="Instructie" prompt="Maak een keuze uit de aangeboden keuzelijst" xr:uid="{FDFFE1E8-B38E-4C06-8115-9AD8A7DC48FF}">
          <x14:formula1>
            <xm:f>'(opties picklists)'!$B$8:$B$24</xm:f>
          </x14:formula1>
          <xm:sqref>C4:C6</xm:sqref>
        </x14:dataValidation>
        <x14:dataValidation type="list" allowBlank="1" showInputMessage="1" showErrorMessage="1" errorTitle="Foutieve invoer" error="Je hebt een keuze ingediend die niet in de lijst voorkomt. Maak een keuze uit de aangeboden keuzelijst. " promptTitle="Instructie" prompt="Maak een keuze uit de aangeboden keuzelijst." xr:uid="{38ECB5FB-1E55-4C78-9B61-A2AA5EE8A1F9}">
          <x14:formula1>
            <xm:f>'(opties picklists)'!$B$35:$B$40</xm:f>
          </x14:formula1>
          <xm:sqref>E18:E27 E48:E57 E33:E42 E69:E78</xm:sqref>
        </x14:dataValidation>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982D3E56-0FEC-4042-81B7-76EF1578F479}">
          <x14:formula1>
            <xm:f>'(opties picklists)'!$B$42:$B$65</xm:f>
          </x14:formula1>
          <xm:sqref>D18:D27 D69:D78 D48:D57 D33:D42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77BF-05CD-4B1C-BBA9-82317A1FBCD0}">
  <dimension ref="A1:J28"/>
  <sheetViews>
    <sheetView zoomScale="136" zoomScaleNormal="136" workbookViewId="0">
      <selection activeCell="E20" sqref="E20"/>
    </sheetView>
  </sheetViews>
  <sheetFormatPr defaultRowHeight="14.6" x14ac:dyDescent="0.4"/>
  <cols>
    <col min="1" max="1" width="8.69140625" customWidth="1"/>
    <col min="2" max="2" width="21.3828125" customWidth="1"/>
    <col min="3" max="3" width="38" customWidth="1"/>
    <col min="4" max="4" width="17.15234375" customWidth="1"/>
    <col min="5" max="5" width="38.15234375" customWidth="1"/>
    <col min="6" max="6" width="16.15234375" customWidth="1"/>
    <col min="7" max="7" width="16.53515625" customWidth="1"/>
  </cols>
  <sheetData>
    <row r="1" spans="1:7" ht="26.15" x14ac:dyDescent="0.7">
      <c r="A1" s="180" t="s">
        <v>200</v>
      </c>
      <c r="B1" s="180"/>
      <c r="C1" s="180"/>
      <c r="D1" s="180"/>
      <c r="E1" s="180"/>
      <c r="F1" s="180"/>
      <c r="G1" s="180"/>
    </row>
    <row r="3" spans="1:7" ht="43.75" x14ac:dyDescent="0.4">
      <c r="A3" s="15" t="s">
        <v>143</v>
      </c>
      <c r="B3" s="15" t="s">
        <v>201</v>
      </c>
      <c r="C3" s="15" t="s">
        <v>145</v>
      </c>
      <c r="D3" s="15" t="s">
        <v>146</v>
      </c>
      <c r="E3" s="15" t="s">
        <v>147</v>
      </c>
      <c r="F3" s="15" t="s">
        <v>202</v>
      </c>
      <c r="G3" s="12" t="s">
        <v>203</v>
      </c>
    </row>
    <row r="4" spans="1:7" x14ac:dyDescent="0.4">
      <c r="A4" s="102">
        <v>1</v>
      </c>
      <c r="B4" s="13" t="s">
        <v>155</v>
      </c>
      <c r="C4" s="13"/>
      <c r="D4" s="120">
        <v>0</v>
      </c>
      <c r="E4" s="14"/>
      <c r="F4" s="120">
        <v>0</v>
      </c>
      <c r="G4" s="126">
        <f t="shared" ref="G4:G12" si="0">D4+F4</f>
        <v>0</v>
      </c>
    </row>
    <row r="5" spans="1:7" x14ac:dyDescent="0.4">
      <c r="A5" s="102">
        <v>1</v>
      </c>
      <c r="B5" s="13" t="s">
        <v>158</v>
      </c>
      <c r="C5" s="13"/>
      <c r="D5" s="120"/>
      <c r="E5" s="14"/>
      <c r="F5" s="120"/>
      <c r="G5" s="126">
        <f t="shared" si="0"/>
        <v>0</v>
      </c>
    </row>
    <row r="6" spans="1:7" x14ac:dyDescent="0.4">
      <c r="A6" s="102">
        <v>1</v>
      </c>
      <c r="B6" s="13" t="s">
        <v>152</v>
      </c>
      <c r="C6" s="13"/>
      <c r="D6" s="120"/>
      <c r="E6" s="14"/>
      <c r="F6" s="120"/>
      <c r="G6" s="126">
        <f t="shared" si="0"/>
        <v>0</v>
      </c>
    </row>
    <row r="7" spans="1:7" x14ac:dyDescent="0.4">
      <c r="A7" s="102">
        <v>2</v>
      </c>
      <c r="B7" s="13"/>
      <c r="C7" s="13"/>
      <c r="D7" s="120">
        <v>0</v>
      </c>
      <c r="E7" s="14"/>
      <c r="F7" s="120"/>
      <c r="G7" s="126">
        <f t="shared" si="0"/>
        <v>0</v>
      </c>
    </row>
    <row r="8" spans="1:7" x14ac:dyDescent="0.4">
      <c r="A8" s="102">
        <v>2</v>
      </c>
      <c r="B8" s="13"/>
      <c r="C8" s="13"/>
      <c r="D8" s="120"/>
      <c r="E8" s="14"/>
      <c r="F8" s="120"/>
      <c r="G8" s="126">
        <f t="shared" si="0"/>
        <v>0</v>
      </c>
    </row>
    <row r="9" spans="1:7" x14ac:dyDescent="0.4">
      <c r="A9" s="102">
        <v>2</v>
      </c>
      <c r="B9" s="13"/>
      <c r="C9" s="13"/>
      <c r="D9" s="120"/>
      <c r="E9" s="14"/>
      <c r="F9" s="120">
        <v>0</v>
      </c>
      <c r="G9" s="126">
        <f t="shared" si="0"/>
        <v>0</v>
      </c>
    </row>
    <row r="10" spans="1:7" x14ac:dyDescent="0.4">
      <c r="A10" s="102">
        <v>3</v>
      </c>
      <c r="B10" s="13"/>
      <c r="C10" s="13"/>
      <c r="D10" s="120"/>
      <c r="E10" s="14"/>
      <c r="F10" s="120"/>
      <c r="G10" s="126">
        <f t="shared" si="0"/>
        <v>0</v>
      </c>
    </row>
    <row r="11" spans="1:7" x14ac:dyDescent="0.4">
      <c r="A11" s="110">
        <v>3</v>
      </c>
      <c r="B11" s="13"/>
      <c r="C11" s="45"/>
      <c r="D11" s="121"/>
      <c r="E11" s="46"/>
      <c r="F11" s="121"/>
      <c r="G11" s="128">
        <f t="shared" si="0"/>
        <v>0</v>
      </c>
    </row>
    <row r="12" spans="1:7" x14ac:dyDescent="0.4">
      <c r="A12" s="62">
        <v>3</v>
      </c>
      <c r="B12" s="13"/>
      <c r="C12" s="2"/>
      <c r="D12" s="122"/>
      <c r="E12" s="5"/>
      <c r="F12" s="122"/>
      <c r="G12" s="126">
        <f t="shared" si="0"/>
        <v>0</v>
      </c>
    </row>
    <row r="13" spans="1:7" x14ac:dyDescent="0.4">
      <c r="A13" s="17"/>
      <c r="B13" s="17"/>
      <c r="C13" s="17"/>
      <c r="D13" s="124">
        <f>SUM(D4:D12)</f>
        <v>0</v>
      </c>
      <c r="E13" s="6"/>
      <c r="F13" s="124">
        <f>SUM(F4:F12)</f>
        <v>0</v>
      </c>
      <c r="G13" s="124">
        <f>SUM(G4:G12)</f>
        <v>0</v>
      </c>
    </row>
    <row r="14" spans="1:7" x14ac:dyDescent="0.4">
      <c r="A14" s="1"/>
      <c r="B14" s="1"/>
      <c r="C14" s="1"/>
      <c r="D14" s="130"/>
      <c r="E14" s="3"/>
      <c r="F14" s="130"/>
      <c r="G14" s="132"/>
    </row>
    <row r="15" spans="1:7" x14ac:dyDescent="0.4">
      <c r="A15" s="1"/>
      <c r="B15" s="1"/>
      <c r="C15" s="10" t="s">
        <v>204</v>
      </c>
      <c r="D15" s="131" t="e">
        <f>D13/G13</f>
        <v>#DIV/0!</v>
      </c>
      <c r="E15" s="3"/>
      <c r="F15" s="131" t="e">
        <f>F13/G13</f>
        <v>#DIV/0!</v>
      </c>
      <c r="G15" s="133" t="e">
        <f>G13/G13</f>
        <v>#DIV/0!</v>
      </c>
    </row>
    <row r="16" spans="1:7" x14ac:dyDescent="0.4">
      <c r="A16" s="1"/>
      <c r="B16" s="1"/>
      <c r="C16" s="1"/>
      <c r="D16" s="1"/>
      <c r="E16" s="3"/>
      <c r="F16" s="1"/>
    </row>
    <row r="17" spans="1:10" s="16" customFormat="1" ht="20.6" x14ac:dyDescent="0.55000000000000004">
      <c r="A17" s="181" t="s">
        <v>117</v>
      </c>
      <c r="B17" s="182"/>
      <c r="C17" s="182"/>
      <c r="D17" s="182"/>
      <c r="E17" s="182"/>
      <c r="F17" s="182"/>
      <c r="G17" s="182"/>
    </row>
    <row r="18" spans="1:10" s="16" customFormat="1" x14ac:dyDescent="0.4">
      <c r="A18" s="47"/>
      <c r="B18" s="48"/>
      <c r="C18" s="48"/>
      <c r="D18" s="50"/>
      <c r="E18" s="47"/>
      <c r="F18" s="49"/>
    </row>
    <row r="19" spans="1:10" s="16" customFormat="1" ht="58.3" x14ac:dyDescent="0.4">
      <c r="A19" s="15" t="s">
        <v>143</v>
      </c>
      <c r="B19" s="15" t="s">
        <v>151</v>
      </c>
      <c r="C19" s="15" t="s">
        <v>145</v>
      </c>
      <c r="D19" s="15" t="s">
        <v>146</v>
      </c>
      <c r="E19" s="15" t="s">
        <v>147</v>
      </c>
      <c r="F19" s="15" t="s">
        <v>148</v>
      </c>
      <c r="G19" s="12" t="s">
        <v>149</v>
      </c>
    </row>
    <row r="20" spans="1:10" s="16" customFormat="1" ht="43.75" x14ac:dyDescent="0.4">
      <c r="A20" s="102">
        <v>1</v>
      </c>
      <c r="B20" s="13" t="s">
        <v>152</v>
      </c>
      <c r="C20" s="13" t="s">
        <v>205</v>
      </c>
      <c r="D20" s="120">
        <v>2000</v>
      </c>
      <c r="E20" s="14"/>
      <c r="F20" s="120">
        <v>0</v>
      </c>
      <c r="G20" s="126">
        <f t="shared" ref="G20:G25" si="1">D20+F20</f>
        <v>2000</v>
      </c>
    </row>
    <row r="21" spans="1:10" s="16" customFormat="1" ht="29.15" x14ac:dyDescent="0.4">
      <c r="A21" s="102">
        <v>1</v>
      </c>
      <c r="B21" s="13" t="s">
        <v>155</v>
      </c>
      <c r="C21" s="14" t="s">
        <v>206</v>
      </c>
      <c r="D21" s="120">
        <v>1500</v>
      </c>
      <c r="E21" s="14" t="s">
        <v>207</v>
      </c>
      <c r="F21" s="120">
        <v>4800</v>
      </c>
      <c r="G21" s="126">
        <f t="shared" si="1"/>
        <v>6300</v>
      </c>
    </row>
    <row r="22" spans="1:10" s="16" customFormat="1" x14ac:dyDescent="0.4">
      <c r="A22" s="102">
        <v>1</v>
      </c>
      <c r="B22" s="13" t="s">
        <v>158</v>
      </c>
      <c r="C22" s="13"/>
      <c r="D22" s="120">
        <v>0</v>
      </c>
      <c r="E22" s="14"/>
      <c r="F22" s="121">
        <v>0</v>
      </c>
      <c r="G22" s="126">
        <f t="shared" si="1"/>
        <v>0</v>
      </c>
      <c r="J22"/>
    </row>
    <row r="23" spans="1:10" s="16" customFormat="1" x14ac:dyDescent="0.4">
      <c r="A23" s="102">
        <v>2</v>
      </c>
      <c r="B23" s="13" t="s">
        <v>152</v>
      </c>
      <c r="C23" s="13"/>
      <c r="D23" s="120">
        <v>0</v>
      </c>
      <c r="E23" s="56"/>
      <c r="F23" s="126">
        <v>0</v>
      </c>
      <c r="G23" s="126">
        <f t="shared" si="1"/>
        <v>0</v>
      </c>
      <c r="J23"/>
    </row>
    <row r="24" spans="1:10" s="16" customFormat="1" ht="43.75" x14ac:dyDescent="0.4">
      <c r="A24" s="110">
        <v>2</v>
      </c>
      <c r="B24" s="45" t="s">
        <v>155</v>
      </c>
      <c r="C24" s="46" t="s">
        <v>208</v>
      </c>
      <c r="D24" s="121">
        <v>2000</v>
      </c>
      <c r="E24" s="114" t="s">
        <v>208</v>
      </c>
      <c r="F24" s="127">
        <v>2000</v>
      </c>
      <c r="G24" s="128">
        <f t="shared" si="1"/>
        <v>4000</v>
      </c>
    </row>
    <row r="25" spans="1:10" s="16" customFormat="1" x14ac:dyDescent="0.4">
      <c r="A25" s="62">
        <v>2</v>
      </c>
      <c r="B25" s="2" t="s">
        <v>158</v>
      </c>
      <c r="C25" s="5" t="s">
        <v>209</v>
      </c>
      <c r="D25" s="122">
        <v>4320</v>
      </c>
      <c r="E25" s="5" t="s">
        <v>210</v>
      </c>
      <c r="F25" s="122">
        <v>4320</v>
      </c>
      <c r="G25" s="126">
        <f t="shared" si="1"/>
        <v>8640</v>
      </c>
    </row>
    <row r="26" spans="1:10" x14ac:dyDescent="0.4">
      <c r="A26" s="17"/>
      <c r="B26" s="17"/>
      <c r="C26" s="17"/>
      <c r="D26" s="124">
        <f>SUM(D20:D25)</f>
        <v>9820</v>
      </c>
      <c r="E26" s="6"/>
      <c r="F26" s="124">
        <f>SUM(F20:F25)</f>
        <v>11120</v>
      </c>
      <c r="G26" s="124">
        <f>SUM(G20:G25)</f>
        <v>20940</v>
      </c>
    </row>
    <row r="27" spans="1:10" x14ac:dyDescent="0.4">
      <c r="A27" s="17"/>
      <c r="B27" s="17"/>
      <c r="C27" s="17"/>
      <c r="D27" s="125"/>
      <c r="E27" s="6"/>
      <c r="F27" s="125"/>
      <c r="G27" s="125"/>
    </row>
    <row r="28" spans="1:10" x14ac:dyDescent="0.4">
      <c r="A28" s="1"/>
      <c r="B28" s="1"/>
      <c r="C28" s="10" t="s">
        <v>204</v>
      </c>
      <c r="D28" s="103">
        <f>D26/G26</f>
        <v>0.46895893027698188</v>
      </c>
      <c r="E28" s="4"/>
      <c r="F28" s="103">
        <f>F26/G26</f>
        <v>0.53104106972301812</v>
      </c>
      <c r="G28" s="129">
        <f>G26/G26</f>
        <v>1</v>
      </c>
    </row>
  </sheetData>
  <mergeCells count="2">
    <mergeCell ref="A1:G1"/>
    <mergeCell ref="A17:G17"/>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572A573D-7FFD-42CD-B611-74C55F7B39EF}">
          <x14:formula1>
            <xm:f>'(opties picklists)'!$B$4:$B$6</xm:f>
          </x14:formula1>
          <xm:sqref>B4:B12 B20:B25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57352-91EF-4B03-A099-9BC8E2C9B7FC}">
  <dimension ref="A1:J75"/>
  <sheetViews>
    <sheetView topLeftCell="A68" zoomScale="136" zoomScaleNormal="136" workbookViewId="0">
      <selection activeCell="Q47" sqref="Q47"/>
    </sheetView>
  </sheetViews>
  <sheetFormatPr defaultColWidth="8.69140625" defaultRowHeight="14.6" x14ac:dyDescent="0.4"/>
  <cols>
    <col min="1" max="1" width="6.15234375" style="1" customWidth="1"/>
    <col min="2" max="2" width="44.15234375" style="1" customWidth="1"/>
    <col min="3" max="3" width="43.3828125" style="1" customWidth="1"/>
    <col min="4" max="5" width="23.15234375" style="1" customWidth="1"/>
    <col min="6" max="6" width="22.3828125" style="1" customWidth="1"/>
    <col min="7" max="7" width="16.15234375" style="1" customWidth="1"/>
    <col min="8" max="8" width="16.3828125" style="1" customWidth="1"/>
    <col min="9" max="9" width="31.15234375" style="1" customWidth="1"/>
    <col min="10" max="10" width="49.3828125" style="1" customWidth="1"/>
    <col min="11" max="12" width="8.69140625" style="1"/>
    <col min="13" max="13" width="56.53515625" style="1" customWidth="1"/>
    <col min="14" max="16384" width="8.69140625" style="1"/>
  </cols>
  <sheetData>
    <row r="1" spans="1:10" ht="26.15" x14ac:dyDescent="0.4">
      <c r="A1" s="166" t="s">
        <v>211</v>
      </c>
      <c r="B1" s="167"/>
      <c r="C1" s="167"/>
      <c r="D1" s="167"/>
      <c r="E1" s="167"/>
      <c r="F1" s="167"/>
      <c r="G1" s="167"/>
      <c r="H1" s="167"/>
      <c r="I1" s="167"/>
      <c r="J1" s="167"/>
    </row>
    <row r="3" spans="1:10" ht="47.6" x14ac:dyDescent="0.4">
      <c r="A3" s="38">
        <v>1</v>
      </c>
      <c r="B3" s="39" t="s">
        <v>212</v>
      </c>
      <c r="C3" s="42" t="s">
        <v>213</v>
      </c>
      <c r="D3" s="42"/>
      <c r="E3" s="42"/>
      <c r="F3" s="174" t="s">
        <v>214</v>
      </c>
      <c r="G3" s="175"/>
      <c r="H3" s="175"/>
      <c r="I3" s="175"/>
      <c r="J3" s="175"/>
    </row>
    <row r="4" spans="1:10" ht="15.9" x14ac:dyDescent="0.4">
      <c r="A4" s="38"/>
      <c r="B4" s="41" t="s">
        <v>70</v>
      </c>
      <c r="C4" s="89"/>
      <c r="D4" s="89"/>
      <c r="E4" s="89"/>
      <c r="F4" s="176"/>
      <c r="G4" s="175"/>
      <c r="H4" s="175"/>
      <c r="I4" s="175"/>
      <c r="J4" s="175"/>
    </row>
    <row r="5" spans="1:10" ht="15.9" x14ac:dyDescent="0.4">
      <c r="A5" s="38"/>
      <c r="B5" s="41" t="s">
        <v>71</v>
      </c>
      <c r="C5" s="89"/>
      <c r="D5" s="89"/>
      <c r="E5" s="89"/>
      <c r="F5" s="176"/>
      <c r="G5" s="175"/>
      <c r="H5" s="175"/>
      <c r="I5" s="175"/>
      <c r="J5" s="175"/>
    </row>
    <row r="6" spans="1:10" ht="15.9" x14ac:dyDescent="0.4">
      <c r="A6" s="38"/>
      <c r="B6" s="41" t="s">
        <v>72</v>
      </c>
      <c r="C6" s="113"/>
      <c r="D6" s="113"/>
      <c r="E6" s="113"/>
      <c r="F6" s="177"/>
      <c r="G6" s="178"/>
      <c r="H6" s="178"/>
      <c r="I6" s="178"/>
      <c r="J6" s="178"/>
    </row>
    <row r="7" spans="1:10" ht="15.9" x14ac:dyDescent="0.4">
      <c r="A7" s="38"/>
      <c r="B7" s="39"/>
      <c r="C7" s="39"/>
      <c r="D7" s="39"/>
      <c r="E7" s="39"/>
      <c r="F7" s="39"/>
      <c r="G7" s="39"/>
      <c r="H7" s="39"/>
      <c r="I7" s="39"/>
      <c r="J7" s="39"/>
    </row>
    <row r="8" spans="1:10" ht="47.6" x14ac:dyDescent="0.4">
      <c r="A8" s="38">
        <v>2</v>
      </c>
      <c r="B8" s="39" t="s">
        <v>215</v>
      </c>
      <c r="C8" s="179"/>
      <c r="D8" s="179"/>
      <c r="E8" s="179"/>
      <c r="F8" s="164"/>
      <c r="G8" s="164"/>
      <c r="H8" s="164"/>
      <c r="I8" s="164"/>
      <c r="J8" s="164"/>
    </row>
    <row r="9" spans="1:10" ht="15.9" x14ac:dyDescent="0.4">
      <c r="A9" s="38"/>
      <c r="B9" s="39"/>
      <c r="C9" s="39"/>
      <c r="D9" s="39"/>
      <c r="E9" s="39"/>
      <c r="F9" s="39"/>
      <c r="G9" s="39"/>
      <c r="H9" s="39"/>
      <c r="I9" s="39"/>
      <c r="J9" s="39"/>
    </row>
    <row r="10" spans="1:10" ht="63.45" x14ac:dyDescent="0.4">
      <c r="A10" s="38">
        <v>3</v>
      </c>
      <c r="B10" s="39" t="s">
        <v>216</v>
      </c>
      <c r="C10" s="179"/>
      <c r="D10" s="179"/>
      <c r="E10" s="179"/>
      <c r="F10" s="164"/>
      <c r="G10" s="164"/>
      <c r="H10" s="164"/>
      <c r="I10" s="164"/>
      <c r="J10" s="164"/>
    </row>
    <row r="12" spans="1:10" ht="15.9" x14ac:dyDescent="0.4">
      <c r="A12" s="38">
        <v>4</v>
      </c>
      <c r="B12" s="39" t="s">
        <v>217</v>
      </c>
      <c r="C12" s="63"/>
      <c r="D12" s="63"/>
      <c r="E12" s="63"/>
    </row>
    <row r="14" spans="1:10" ht="31.75" x14ac:dyDescent="0.4">
      <c r="B14" s="41" t="s">
        <v>218</v>
      </c>
      <c r="C14" s="164"/>
      <c r="D14" s="164"/>
      <c r="E14" s="164"/>
      <c r="F14" s="164"/>
      <c r="G14" s="164"/>
      <c r="H14" s="164"/>
      <c r="I14" s="164"/>
      <c r="J14" s="164"/>
    </row>
    <row r="16" spans="1:10" ht="15.9" x14ac:dyDescent="0.4">
      <c r="B16" s="41" t="s">
        <v>219</v>
      </c>
      <c r="C16" s="164"/>
      <c r="D16" s="164"/>
      <c r="E16" s="164"/>
      <c r="F16" s="164"/>
      <c r="G16" s="164"/>
      <c r="H16" s="164"/>
      <c r="I16" s="164"/>
      <c r="J16" s="164"/>
    </row>
    <row r="20" spans="1:10" ht="23.6" x14ac:dyDescent="0.4">
      <c r="A20" s="168" t="s">
        <v>75</v>
      </c>
      <c r="B20" s="169"/>
      <c r="C20" s="169"/>
      <c r="D20" s="169"/>
      <c r="E20" s="169"/>
      <c r="F20" s="169"/>
      <c r="G20" s="169"/>
      <c r="H20" s="169"/>
      <c r="I20" s="169"/>
      <c r="J20" s="169"/>
    </row>
    <row r="21" spans="1:10" ht="47.6" x14ac:dyDescent="0.4">
      <c r="A21" s="33" t="s">
        <v>76</v>
      </c>
      <c r="B21" s="33" t="s">
        <v>77</v>
      </c>
      <c r="C21" s="33" t="s">
        <v>220</v>
      </c>
      <c r="D21" s="33" t="s">
        <v>79</v>
      </c>
      <c r="E21" s="37" t="s">
        <v>80</v>
      </c>
      <c r="F21" s="33" t="s">
        <v>221</v>
      </c>
      <c r="G21" s="12" t="s">
        <v>222</v>
      </c>
      <c r="H21" s="12" t="s">
        <v>223</v>
      </c>
      <c r="I21" s="11" t="s">
        <v>224</v>
      </c>
      <c r="J21" s="34" t="s">
        <v>225</v>
      </c>
    </row>
    <row r="22" spans="1:10" x14ac:dyDescent="0.4">
      <c r="A22" s="5" t="s">
        <v>84</v>
      </c>
      <c r="B22" s="5"/>
      <c r="C22" s="5"/>
      <c r="D22" s="5"/>
      <c r="E22" s="5"/>
      <c r="F22" s="97"/>
      <c r="G22" s="115"/>
      <c r="H22" s="115"/>
      <c r="I22" s="116"/>
      <c r="J22" s="2"/>
    </row>
    <row r="23" spans="1:10" x14ac:dyDescent="0.4">
      <c r="A23" s="5" t="s">
        <v>85</v>
      </c>
      <c r="B23" s="5"/>
      <c r="C23" s="5"/>
      <c r="D23" s="5"/>
      <c r="E23" s="5"/>
      <c r="F23" s="97"/>
      <c r="G23" s="115"/>
      <c r="H23" s="115"/>
      <c r="I23" s="116"/>
      <c r="J23" s="2"/>
    </row>
    <row r="24" spans="1:10" x14ac:dyDescent="0.4">
      <c r="A24" s="5" t="s">
        <v>86</v>
      </c>
      <c r="B24" s="5"/>
      <c r="C24" s="5"/>
      <c r="D24" s="5"/>
      <c r="E24" s="5"/>
      <c r="F24" s="97"/>
      <c r="G24" s="115"/>
      <c r="H24" s="115"/>
      <c r="I24" s="116"/>
      <c r="J24" s="2"/>
    </row>
    <row r="25" spans="1:10" x14ac:dyDescent="0.4">
      <c r="A25" s="5" t="s">
        <v>87</v>
      </c>
      <c r="B25" s="5"/>
      <c r="C25" s="5"/>
      <c r="D25" s="5"/>
      <c r="E25" s="5"/>
      <c r="F25" s="97"/>
      <c r="G25" s="115"/>
      <c r="H25" s="115"/>
      <c r="I25" s="116"/>
      <c r="J25" s="2"/>
    </row>
    <row r="26" spans="1:10" x14ac:dyDescent="0.4">
      <c r="A26" s="5" t="s">
        <v>88</v>
      </c>
      <c r="B26" s="5"/>
      <c r="C26" s="5"/>
      <c r="D26" s="5"/>
      <c r="E26" s="5"/>
      <c r="F26" s="97"/>
      <c r="G26" s="115"/>
      <c r="H26" s="115"/>
      <c r="I26" s="116"/>
      <c r="J26" s="2"/>
    </row>
    <row r="27" spans="1:10" x14ac:dyDescent="0.4">
      <c r="A27" s="5" t="s">
        <v>89</v>
      </c>
      <c r="B27" s="5"/>
      <c r="C27" s="5"/>
      <c r="D27" s="5"/>
      <c r="E27" s="5"/>
      <c r="F27" s="97"/>
      <c r="G27" s="115"/>
      <c r="H27" s="115"/>
      <c r="I27" s="116"/>
      <c r="J27" s="2"/>
    </row>
    <row r="28" spans="1:10" x14ac:dyDescent="0.4">
      <c r="A28" s="5" t="s">
        <v>90</v>
      </c>
      <c r="B28" s="5"/>
      <c r="C28" s="5"/>
      <c r="D28" s="5"/>
      <c r="E28" s="5"/>
      <c r="F28" s="97"/>
      <c r="G28" s="115"/>
      <c r="H28" s="115"/>
      <c r="I28" s="116"/>
      <c r="J28" s="2"/>
    </row>
    <row r="29" spans="1:10" x14ac:dyDescent="0.4">
      <c r="A29" s="5" t="s">
        <v>91</v>
      </c>
      <c r="B29" s="5"/>
      <c r="C29" s="5"/>
      <c r="D29" s="5"/>
      <c r="E29" s="5"/>
      <c r="F29" s="97"/>
      <c r="G29" s="115"/>
      <c r="H29" s="115"/>
      <c r="I29" s="116"/>
      <c r="J29" s="2"/>
    </row>
    <row r="30" spans="1:10" x14ac:dyDescent="0.4">
      <c r="A30" s="5" t="s">
        <v>92</v>
      </c>
      <c r="B30" s="5"/>
      <c r="C30" s="5"/>
      <c r="D30" s="5"/>
      <c r="E30" s="5"/>
      <c r="F30" s="97"/>
      <c r="G30" s="115"/>
      <c r="H30" s="115"/>
      <c r="I30" s="116"/>
      <c r="J30" s="2"/>
    </row>
    <row r="31" spans="1:10" x14ac:dyDescent="0.4">
      <c r="A31" s="5" t="s">
        <v>93</v>
      </c>
      <c r="B31" s="5"/>
      <c r="C31" s="5"/>
      <c r="D31" s="5"/>
      <c r="E31" s="5"/>
      <c r="F31" s="97"/>
      <c r="G31" s="115"/>
      <c r="H31" s="115"/>
      <c r="I31" s="116"/>
      <c r="J31" s="2"/>
    </row>
    <row r="35" spans="1:10" ht="23.6" x14ac:dyDescent="0.4">
      <c r="A35" s="186" t="s">
        <v>226</v>
      </c>
      <c r="B35" s="187"/>
      <c r="C35" s="187"/>
      <c r="D35" s="187"/>
      <c r="E35" s="187"/>
      <c r="F35" s="187"/>
      <c r="G35" s="187"/>
      <c r="H35" s="187"/>
      <c r="I35" s="187"/>
      <c r="J35" s="187"/>
    </row>
    <row r="36" spans="1:10" ht="47.6" x14ac:dyDescent="0.4">
      <c r="A36" s="33" t="s">
        <v>76</v>
      </c>
      <c r="B36" s="33" t="s">
        <v>77</v>
      </c>
      <c r="C36" s="33" t="s">
        <v>220</v>
      </c>
      <c r="D36" s="33" t="s">
        <v>79</v>
      </c>
      <c r="E36" s="37" t="s">
        <v>80</v>
      </c>
      <c r="F36" s="33" t="s">
        <v>221</v>
      </c>
      <c r="G36" s="12" t="s">
        <v>222</v>
      </c>
      <c r="H36" s="12" t="s">
        <v>223</v>
      </c>
      <c r="I36" s="11" t="s">
        <v>224</v>
      </c>
      <c r="J36" s="34" t="s">
        <v>225</v>
      </c>
    </row>
    <row r="37" spans="1:10" x14ac:dyDescent="0.4">
      <c r="A37" s="5" t="s">
        <v>95</v>
      </c>
      <c r="B37" s="5"/>
      <c r="C37" s="5"/>
      <c r="D37" s="5"/>
      <c r="E37" s="5"/>
      <c r="F37" s="97"/>
      <c r="G37" s="115"/>
      <c r="H37" s="115"/>
      <c r="I37" s="116"/>
      <c r="J37" s="2"/>
    </row>
    <row r="38" spans="1:10" x14ac:dyDescent="0.4">
      <c r="A38" s="5" t="s">
        <v>96</v>
      </c>
      <c r="B38" s="5"/>
      <c r="C38" s="5"/>
      <c r="D38" s="5"/>
      <c r="E38" s="5"/>
      <c r="F38" s="97"/>
      <c r="G38" s="115"/>
      <c r="H38" s="115"/>
      <c r="I38" s="116"/>
      <c r="J38" s="2"/>
    </row>
    <row r="39" spans="1:10" x14ac:dyDescent="0.4">
      <c r="A39" s="5" t="s">
        <v>169</v>
      </c>
      <c r="B39" s="5"/>
      <c r="C39" s="5"/>
      <c r="D39" s="5"/>
      <c r="E39" s="5"/>
      <c r="F39" s="97"/>
      <c r="G39" s="115"/>
      <c r="H39" s="115"/>
      <c r="I39" s="116"/>
      <c r="J39" s="2"/>
    </row>
    <row r="40" spans="1:10" x14ac:dyDescent="0.4">
      <c r="A40" s="5" t="s">
        <v>98</v>
      </c>
      <c r="B40" s="5"/>
      <c r="C40" s="5"/>
      <c r="D40" s="5"/>
      <c r="E40" s="5"/>
      <c r="F40" s="97"/>
      <c r="G40" s="115"/>
      <c r="H40" s="115"/>
      <c r="I40" s="116"/>
      <c r="J40" s="2"/>
    </row>
    <row r="41" spans="1:10" x14ac:dyDescent="0.4">
      <c r="A41" s="5" t="s">
        <v>99</v>
      </c>
      <c r="B41" s="5"/>
      <c r="C41" s="5"/>
      <c r="D41" s="5"/>
      <c r="E41" s="5"/>
      <c r="F41" s="97"/>
      <c r="G41" s="115"/>
      <c r="H41" s="115"/>
      <c r="I41" s="116"/>
      <c r="J41" s="2"/>
    </row>
    <row r="42" spans="1:10" x14ac:dyDescent="0.4">
      <c r="A42" s="5" t="s">
        <v>100</v>
      </c>
      <c r="B42" s="5"/>
      <c r="C42" s="5"/>
      <c r="D42" s="5"/>
      <c r="E42" s="5"/>
      <c r="F42" s="97"/>
      <c r="G42" s="115"/>
      <c r="H42" s="115"/>
      <c r="I42" s="116"/>
      <c r="J42" s="2"/>
    </row>
    <row r="43" spans="1:10" x14ac:dyDescent="0.4">
      <c r="A43" s="5" t="s">
        <v>101</v>
      </c>
      <c r="B43" s="5"/>
      <c r="C43" s="5"/>
      <c r="D43" s="5"/>
      <c r="E43" s="5"/>
      <c r="F43" s="97"/>
      <c r="G43" s="115"/>
      <c r="H43" s="115"/>
      <c r="I43" s="116"/>
      <c r="J43" s="2"/>
    </row>
    <row r="44" spans="1:10" x14ac:dyDescent="0.4">
      <c r="A44" s="5" t="s">
        <v>102</v>
      </c>
      <c r="B44" s="5"/>
      <c r="C44" s="5"/>
      <c r="D44" s="5"/>
      <c r="E44" s="5"/>
      <c r="F44" s="97"/>
      <c r="G44" s="115"/>
      <c r="H44" s="115"/>
      <c r="I44" s="116"/>
      <c r="J44" s="2"/>
    </row>
    <row r="45" spans="1:10" x14ac:dyDescent="0.4">
      <c r="A45" s="5" t="s">
        <v>103</v>
      </c>
      <c r="B45" s="5"/>
      <c r="C45" s="5"/>
      <c r="D45" s="5"/>
      <c r="E45" s="5"/>
      <c r="F45" s="97"/>
      <c r="G45" s="115"/>
      <c r="H45" s="115"/>
      <c r="I45" s="116"/>
      <c r="J45" s="2"/>
    </row>
    <row r="46" spans="1:10" x14ac:dyDescent="0.4">
      <c r="A46" s="5" t="s">
        <v>104</v>
      </c>
      <c r="B46" s="5"/>
      <c r="C46" s="5"/>
      <c r="D46" s="5"/>
      <c r="E46" s="5"/>
      <c r="F46" s="97"/>
      <c r="G46" s="115"/>
      <c r="H46" s="115"/>
      <c r="I46" s="116"/>
      <c r="J46" s="2"/>
    </row>
    <row r="49" spans="1:10" ht="23.6" x14ac:dyDescent="0.4">
      <c r="A49" s="186" t="s">
        <v>227</v>
      </c>
      <c r="B49" s="187"/>
      <c r="C49" s="187"/>
      <c r="D49" s="187"/>
      <c r="E49" s="187"/>
      <c r="F49" s="187"/>
      <c r="G49" s="187"/>
      <c r="H49" s="187"/>
      <c r="I49" s="187"/>
      <c r="J49" s="187"/>
    </row>
    <row r="50" spans="1:10" ht="47.6" x14ac:dyDescent="0.4">
      <c r="A50" s="33" t="s">
        <v>76</v>
      </c>
      <c r="B50" s="33" t="s">
        <v>77</v>
      </c>
      <c r="C50" s="33" t="s">
        <v>220</v>
      </c>
      <c r="D50" s="33" t="s">
        <v>79</v>
      </c>
      <c r="E50" s="37" t="s">
        <v>80</v>
      </c>
      <c r="F50" s="33" t="s">
        <v>221</v>
      </c>
      <c r="G50" s="12" t="s">
        <v>222</v>
      </c>
      <c r="H50" s="12" t="s">
        <v>223</v>
      </c>
      <c r="I50" s="11" t="s">
        <v>224</v>
      </c>
      <c r="J50" s="34" t="s">
        <v>225</v>
      </c>
    </row>
    <row r="51" spans="1:10" x14ac:dyDescent="0.4">
      <c r="A51" s="5" t="s">
        <v>107</v>
      </c>
      <c r="B51" s="5"/>
      <c r="C51" s="5"/>
      <c r="D51" s="5"/>
      <c r="E51" s="5"/>
      <c r="F51" s="97"/>
      <c r="G51" s="115"/>
      <c r="H51" s="115"/>
      <c r="I51" s="116"/>
      <c r="J51" s="2"/>
    </row>
    <row r="52" spans="1:10" x14ac:dyDescent="0.4">
      <c r="A52" s="5" t="s">
        <v>108</v>
      </c>
      <c r="B52" s="5"/>
      <c r="C52" s="5"/>
      <c r="D52" s="5"/>
      <c r="E52" s="5"/>
      <c r="F52" s="97"/>
      <c r="G52" s="115"/>
      <c r="H52" s="115"/>
      <c r="I52" s="116"/>
      <c r="J52" s="2"/>
    </row>
    <row r="53" spans="1:10" x14ac:dyDescent="0.4">
      <c r="A53" s="5" t="s">
        <v>109</v>
      </c>
      <c r="B53" s="5"/>
      <c r="C53" s="5"/>
      <c r="D53" s="5"/>
      <c r="E53" s="5"/>
      <c r="F53" s="97"/>
      <c r="G53" s="115"/>
      <c r="H53" s="115"/>
      <c r="I53" s="116"/>
      <c r="J53" s="2"/>
    </row>
    <row r="54" spans="1:10" x14ac:dyDescent="0.4">
      <c r="A54" s="5" t="s">
        <v>110</v>
      </c>
      <c r="B54" s="5"/>
      <c r="C54" s="5"/>
      <c r="D54" s="5"/>
      <c r="E54" s="5"/>
      <c r="F54" s="97"/>
      <c r="G54" s="115"/>
      <c r="H54" s="115"/>
      <c r="I54" s="116"/>
      <c r="J54" s="2"/>
    </row>
    <row r="55" spans="1:10" x14ac:dyDescent="0.4">
      <c r="A55" s="5" t="s">
        <v>111</v>
      </c>
      <c r="B55" s="5"/>
      <c r="C55" s="5"/>
      <c r="D55" s="5"/>
      <c r="E55" s="5"/>
      <c r="F55" s="97"/>
      <c r="G55" s="115"/>
      <c r="H55" s="115"/>
      <c r="I55" s="116"/>
      <c r="J55" s="2"/>
    </row>
    <row r="56" spans="1:10" x14ac:dyDescent="0.4">
      <c r="A56" s="5" t="s">
        <v>112</v>
      </c>
      <c r="B56" s="5"/>
      <c r="C56" s="5"/>
      <c r="D56" s="5"/>
      <c r="E56" s="5"/>
      <c r="F56" s="97"/>
      <c r="G56" s="115"/>
      <c r="H56" s="115"/>
      <c r="I56" s="116"/>
      <c r="J56" s="2"/>
    </row>
    <row r="57" spans="1:10" x14ac:dyDescent="0.4">
      <c r="A57" s="5" t="s">
        <v>113</v>
      </c>
      <c r="B57" s="5"/>
      <c r="C57" s="5"/>
      <c r="D57" s="5"/>
      <c r="E57" s="5"/>
      <c r="F57" s="97"/>
      <c r="G57" s="115"/>
      <c r="H57" s="115"/>
      <c r="I57" s="116"/>
      <c r="J57" s="2"/>
    </row>
    <row r="58" spans="1:10" x14ac:dyDescent="0.4">
      <c r="A58" s="5" t="s">
        <v>114</v>
      </c>
      <c r="B58" s="5"/>
      <c r="C58" s="5"/>
      <c r="D58" s="5"/>
      <c r="E58" s="5"/>
      <c r="F58" s="97"/>
      <c r="G58" s="115"/>
      <c r="H58" s="115"/>
      <c r="I58" s="116"/>
      <c r="J58" s="2"/>
    </row>
    <row r="59" spans="1:10" x14ac:dyDescent="0.4">
      <c r="A59" s="1" t="s">
        <v>115</v>
      </c>
      <c r="B59" s="5"/>
      <c r="C59" s="5"/>
      <c r="D59" s="5"/>
      <c r="E59" s="5"/>
      <c r="F59" s="97"/>
      <c r="G59" s="115"/>
      <c r="H59" s="115"/>
      <c r="I59" s="116"/>
      <c r="J59" s="2"/>
    </row>
    <row r="60" spans="1:10" x14ac:dyDescent="0.4">
      <c r="A60" s="5" t="s">
        <v>116</v>
      </c>
      <c r="B60" s="5"/>
      <c r="C60" s="5"/>
      <c r="D60" s="5"/>
      <c r="E60" s="5"/>
      <c r="F60" s="97"/>
      <c r="G60" s="115"/>
      <c r="H60" s="115"/>
      <c r="I60" s="116"/>
      <c r="J60" s="2"/>
    </row>
    <row r="65" spans="1:10" ht="23.6" x14ac:dyDescent="0.4">
      <c r="B65" s="64" t="s">
        <v>228</v>
      </c>
    </row>
    <row r="66" spans="1:10" x14ac:dyDescent="0.4">
      <c r="A66" s="183" t="s">
        <v>229</v>
      </c>
      <c r="B66" s="184"/>
      <c r="C66" s="184"/>
      <c r="D66" s="184"/>
      <c r="E66" s="184"/>
      <c r="F66" s="184"/>
      <c r="G66" s="184"/>
      <c r="H66" s="184"/>
      <c r="I66" s="184"/>
      <c r="J66" s="185"/>
    </row>
    <row r="67" spans="1:10" ht="43.75" x14ac:dyDescent="0.4">
      <c r="A67" s="12" t="s">
        <v>76</v>
      </c>
      <c r="B67" s="12" t="s">
        <v>77</v>
      </c>
      <c r="C67" s="12" t="s">
        <v>230</v>
      </c>
      <c r="D67" s="33" t="s">
        <v>79</v>
      </c>
      <c r="E67" s="37" t="s">
        <v>80</v>
      </c>
      <c r="F67" s="12" t="s">
        <v>231</v>
      </c>
      <c r="G67" s="12" t="s">
        <v>222</v>
      </c>
      <c r="H67" s="12" t="s">
        <v>223</v>
      </c>
      <c r="I67" s="11" t="s">
        <v>232</v>
      </c>
      <c r="J67" s="11" t="s">
        <v>233</v>
      </c>
    </row>
    <row r="68" spans="1:10" ht="145.75" x14ac:dyDescent="0.4">
      <c r="A68" s="5" t="s">
        <v>84</v>
      </c>
      <c r="B68" s="5" t="s">
        <v>119</v>
      </c>
      <c r="C68" s="5" t="s">
        <v>234</v>
      </c>
      <c r="D68" s="5" t="s">
        <v>57</v>
      </c>
      <c r="E68" s="5" t="s">
        <v>121</v>
      </c>
      <c r="F68" s="62">
        <v>31</v>
      </c>
      <c r="G68" s="134">
        <v>46170</v>
      </c>
      <c r="H68" s="134">
        <v>46217</v>
      </c>
      <c r="I68" s="2"/>
      <c r="J68" s="2" t="s">
        <v>235</v>
      </c>
    </row>
    <row r="69" spans="1:10" x14ac:dyDescent="0.4">
      <c r="A69" s="5" t="s">
        <v>85</v>
      </c>
      <c r="B69" s="5" t="s">
        <v>123</v>
      </c>
      <c r="C69" s="5" t="s">
        <v>124</v>
      </c>
      <c r="D69" s="5" t="s">
        <v>57</v>
      </c>
      <c r="E69" s="5" t="s">
        <v>121</v>
      </c>
      <c r="F69" s="62">
        <v>42</v>
      </c>
      <c r="G69" s="134">
        <v>46286</v>
      </c>
      <c r="H69" s="134">
        <v>46286</v>
      </c>
      <c r="I69" s="2"/>
      <c r="J69" s="2"/>
    </row>
    <row r="70" spans="1:10" ht="29.15" x14ac:dyDescent="0.4">
      <c r="A70" s="5" t="s">
        <v>86</v>
      </c>
      <c r="B70" s="5" t="s">
        <v>123</v>
      </c>
      <c r="C70" s="5" t="s">
        <v>126</v>
      </c>
      <c r="D70" s="5" t="s">
        <v>236</v>
      </c>
      <c r="E70" s="5" t="s">
        <v>128</v>
      </c>
      <c r="F70" s="62">
        <v>48</v>
      </c>
      <c r="G70" s="134">
        <v>46289</v>
      </c>
      <c r="H70" s="134">
        <v>46289</v>
      </c>
      <c r="I70" s="2"/>
      <c r="J70" s="2"/>
    </row>
    <row r="71" spans="1:10" ht="145.75" x14ac:dyDescent="0.4">
      <c r="A71" s="5" t="s">
        <v>87</v>
      </c>
      <c r="B71" s="5" t="s">
        <v>130</v>
      </c>
      <c r="C71" s="5" t="s">
        <v>237</v>
      </c>
      <c r="D71" s="5" t="s">
        <v>57</v>
      </c>
      <c r="E71" s="5" t="s">
        <v>132</v>
      </c>
      <c r="F71" s="62" t="s">
        <v>133</v>
      </c>
      <c r="G71" s="134">
        <v>46290</v>
      </c>
      <c r="H71" s="134">
        <v>46313</v>
      </c>
      <c r="I71" s="2"/>
      <c r="J71" s="2" t="s">
        <v>238</v>
      </c>
    </row>
    <row r="72" spans="1:10" ht="43.75" x14ac:dyDescent="0.4">
      <c r="A72" s="5" t="s">
        <v>88</v>
      </c>
      <c r="B72" s="5" t="s">
        <v>134</v>
      </c>
      <c r="C72" s="5" t="s">
        <v>239</v>
      </c>
      <c r="D72" s="5" t="s">
        <v>236</v>
      </c>
      <c r="E72" s="5" t="s">
        <v>128</v>
      </c>
      <c r="F72" s="62">
        <v>54</v>
      </c>
      <c r="G72" s="134">
        <v>46333</v>
      </c>
      <c r="H72" s="134">
        <v>46333</v>
      </c>
      <c r="I72" s="2"/>
      <c r="J72" s="2" t="s">
        <v>240</v>
      </c>
    </row>
    <row r="73" spans="1:10" ht="58.3" x14ac:dyDescent="0.4">
      <c r="A73" s="5" t="s">
        <v>89</v>
      </c>
      <c r="B73" s="3" t="s">
        <v>137</v>
      </c>
      <c r="C73" s="5" t="s">
        <v>241</v>
      </c>
      <c r="D73" s="5" t="s">
        <v>57</v>
      </c>
      <c r="E73" s="5" t="s">
        <v>132</v>
      </c>
      <c r="F73" s="62"/>
      <c r="G73" s="134">
        <v>46334</v>
      </c>
      <c r="H73" s="134">
        <v>46362</v>
      </c>
      <c r="I73" s="2"/>
      <c r="J73" s="2"/>
    </row>
    <row r="74" spans="1:10" x14ac:dyDescent="0.4">
      <c r="A74" s="5" t="s">
        <v>90</v>
      </c>
      <c r="B74" s="5" t="s">
        <v>139</v>
      </c>
      <c r="C74" s="5" t="s">
        <v>242</v>
      </c>
      <c r="D74" s="5" t="s">
        <v>57</v>
      </c>
      <c r="E74" s="5" t="s">
        <v>132</v>
      </c>
      <c r="F74" s="62"/>
      <c r="G74" s="134">
        <v>46368</v>
      </c>
      <c r="H74" s="134">
        <v>46368</v>
      </c>
      <c r="I74" s="2"/>
      <c r="J74" s="2"/>
    </row>
    <row r="75" spans="1:10" x14ac:dyDescent="0.4">
      <c r="H75" s="4"/>
      <c r="I75" s="4"/>
    </row>
  </sheetData>
  <mergeCells count="13">
    <mergeCell ref="A1:J1"/>
    <mergeCell ref="A66:J66"/>
    <mergeCell ref="C10:J10"/>
    <mergeCell ref="F3:J3"/>
    <mergeCell ref="F4:J4"/>
    <mergeCell ref="F5:J5"/>
    <mergeCell ref="F6:J6"/>
    <mergeCell ref="C8:J8"/>
    <mergeCell ref="A20:J20"/>
    <mergeCell ref="A35:J35"/>
    <mergeCell ref="A49:J49"/>
    <mergeCell ref="C14:J14"/>
    <mergeCell ref="C16:J16"/>
  </mergeCells>
  <dataValidations count="1">
    <dataValidation type="list" allowBlank="1" showInputMessage="1" showErrorMessage="1" sqref="C12:E12" xr:uid="{2EFA5BA1-A910-41AB-AABD-8911E51277BF}">
      <formula1>"ja, nee"</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errorTitle="Foutieve invoer" error="Je hebt een waarde ingevuld die niet in de keuzelijst voorkomt. Kies een waarde uit de keuzelijst." promptTitle="Instructie" prompt="Maak een keuze uit de aangeboden keuzelijst" xr:uid="{11B62934-456C-40E1-97CA-933512584919}">
          <x14:formula1>
            <xm:f>'(opties picklists)'!$B$8:$B$24</xm:f>
          </x14:formula1>
          <xm:sqref>C4:E6</xm:sqref>
        </x14:dataValidation>
        <x14:dataValidation type="list" allowBlank="1" showInputMessage="1" showErrorMessage="1" errorTitle="Foutieve invoer" error="Je hebt een keuze ingediend die niet in de lijst voorkomt. Maak een keuze uit de aangeboden keuzelijst. " promptTitle="Instructie" prompt="Maak een keuze uit de aangeboden keuzelijst." xr:uid="{402C2FF6-3A24-4EB9-A4E6-4F1930B26156}">
          <x14:formula1>
            <xm:f>'(opties picklists)'!$B$35:$B$40</xm:f>
          </x14:formula1>
          <xm:sqref>E22:E31 E68:E74 E51:E60 E37:E46</xm:sqref>
        </x14:dataValidation>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978E83D6-C5DD-4822-87C3-648135709FCD}">
          <x14:formula1>
            <xm:f>'(opties picklists)'!$B$27:$B$33</xm:f>
          </x14:formula1>
          <xm:sqref>D22:D31 D68:D74 D51:D60 D37:D46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7703B-91F2-4BE9-A12D-CDEA0B1A5953}">
  <dimension ref="A1:R71"/>
  <sheetViews>
    <sheetView topLeftCell="A39" workbookViewId="0">
      <selection activeCell="I6" sqref="I6"/>
    </sheetView>
  </sheetViews>
  <sheetFormatPr defaultRowHeight="14.6" x14ac:dyDescent="0.4"/>
  <cols>
    <col min="1" max="2" width="17.15234375" customWidth="1"/>
    <col min="3" max="3" width="16.3828125" customWidth="1"/>
    <col min="4" max="4" width="18.3046875" customWidth="1"/>
    <col min="5" max="5" width="40.69140625" customWidth="1"/>
    <col min="6" max="6" width="18.15234375" customWidth="1"/>
    <col min="7" max="7" width="24.3046875" customWidth="1"/>
    <col min="8" max="8" width="23.84375" customWidth="1"/>
    <col min="9" max="9" width="48.15234375" style="1" customWidth="1"/>
    <col min="10" max="10" width="14.53515625" customWidth="1"/>
    <col min="11" max="11" width="25.84375" customWidth="1"/>
    <col min="12" max="12" width="24.84375" customWidth="1"/>
    <col min="13" max="13" width="26.53515625" customWidth="1"/>
    <col min="14" max="14" width="34.53515625" customWidth="1"/>
    <col min="15" max="15" width="62.69140625" customWidth="1"/>
  </cols>
  <sheetData>
    <row r="1" spans="1:18" ht="26.15" x14ac:dyDescent="0.7">
      <c r="A1" s="59" t="s">
        <v>243</v>
      </c>
      <c r="B1" s="59"/>
      <c r="C1" s="8"/>
      <c r="D1" s="8"/>
      <c r="E1" s="8"/>
      <c r="F1" s="8"/>
      <c r="G1" s="8"/>
      <c r="H1" s="8"/>
    </row>
    <row r="3" spans="1:18" ht="18.45" x14ac:dyDescent="0.5">
      <c r="A3" s="189" t="s">
        <v>244</v>
      </c>
      <c r="B3" s="190"/>
      <c r="C3" s="190"/>
      <c r="D3" s="191"/>
      <c r="E3" s="77" t="s">
        <v>144</v>
      </c>
      <c r="F3" s="77" t="s">
        <v>245</v>
      </c>
      <c r="G3" s="153" t="s">
        <v>246</v>
      </c>
    </row>
    <row r="4" spans="1:18" x14ac:dyDescent="0.4">
      <c r="E4" s="58" t="s">
        <v>155</v>
      </c>
      <c r="F4" s="126">
        <v>0</v>
      </c>
      <c r="G4" s="154" t="e">
        <f>F4/F7</f>
        <v>#DIV/0!</v>
      </c>
    </row>
    <row r="5" spans="1:18" x14ac:dyDescent="0.4">
      <c r="E5" s="58" t="s">
        <v>247</v>
      </c>
      <c r="F5" s="126">
        <v>0</v>
      </c>
      <c r="G5" s="154" t="e">
        <f>F5/F7</f>
        <v>#DIV/0!</v>
      </c>
    </row>
    <row r="6" spans="1:18" x14ac:dyDescent="0.4">
      <c r="E6" s="58" t="s">
        <v>158</v>
      </c>
      <c r="F6" s="126">
        <v>0</v>
      </c>
      <c r="G6" s="154" t="e">
        <f>F6/F7</f>
        <v>#DIV/0!</v>
      </c>
    </row>
    <row r="7" spans="1:18" x14ac:dyDescent="0.4">
      <c r="E7" s="58" t="s">
        <v>248</v>
      </c>
      <c r="F7" s="126">
        <f>SUM(F4:F6)</f>
        <v>0</v>
      </c>
      <c r="G7" s="154" t="e">
        <f>F7/F7</f>
        <v>#DIV/0!</v>
      </c>
    </row>
    <row r="8" spans="1:18" x14ac:dyDescent="0.4">
      <c r="F8" s="156"/>
      <c r="G8" s="157"/>
    </row>
    <row r="9" spans="1:18" ht="18.45" x14ac:dyDescent="0.5">
      <c r="A9" s="189" t="s">
        <v>249</v>
      </c>
      <c r="B9" s="189"/>
      <c r="C9" s="189"/>
      <c r="D9" s="189"/>
    </row>
    <row r="11" spans="1:18" ht="43.75" x14ac:dyDescent="0.4">
      <c r="A11" s="12" t="s">
        <v>250</v>
      </c>
      <c r="B11" s="72" t="s">
        <v>251</v>
      </c>
      <c r="C11" s="72" t="s">
        <v>252</v>
      </c>
      <c r="D11" s="12" t="s">
        <v>253</v>
      </c>
      <c r="E11" s="12" t="s">
        <v>254</v>
      </c>
      <c r="F11" s="12" t="s">
        <v>255</v>
      </c>
      <c r="G11" s="72" t="s">
        <v>256</v>
      </c>
      <c r="H11" s="12" t="s">
        <v>144</v>
      </c>
      <c r="I11" s="12" t="s">
        <v>257</v>
      </c>
      <c r="J11" s="12" t="s">
        <v>258</v>
      </c>
      <c r="K11" s="12" t="s">
        <v>259</v>
      </c>
      <c r="L11" s="12" t="s">
        <v>260</v>
      </c>
      <c r="M11" s="72" t="s">
        <v>261</v>
      </c>
      <c r="N11" s="72" t="s">
        <v>262</v>
      </c>
      <c r="O11" s="72" t="s">
        <v>263</v>
      </c>
      <c r="P11" s="1"/>
      <c r="Q11" s="1"/>
      <c r="R11" s="1"/>
    </row>
    <row r="12" spans="1:18" x14ac:dyDescent="0.4">
      <c r="A12" s="74"/>
      <c r="B12" s="74"/>
      <c r="C12" s="136"/>
      <c r="D12" s="136"/>
      <c r="E12" s="58"/>
      <c r="F12" s="76"/>
      <c r="G12" s="74"/>
      <c r="H12" s="13"/>
      <c r="I12" s="2"/>
      <c r="J12" s="126"/>
      <c r="K12" s="126"/>
      <c r="L12" s="126"/>
      <c r="M12" s="126"/>
      <c r="N12" s="2"/>
      <c r="O12" s="2"/>
    </row>
    <row r="13" spans="1:18" x14ac:dyDescent="0.4">
      <c r="A13" s="74"/>
      <c r="B13" s="74"/>
      <c r="C13" s="136"/>
      <c r="D13" s="136"/>
      <c r="E13" s="58"/>
      <c r="F13" s="76"/>
      <c r="G13" s="74"/>
      <c r="H13" s="13"/>
      <c r="I13" s="2"/>
      <c r="J13" s="126"/>
      <c r="K13" s="126"/>
      <c r="L13" s="126"/>
      <c r="M13" s="126"/>
      <c r="N13" s="2"/>
      <c r="O13" s="2"/>
    </row>
    <row r="14" spans="1:18" x14ac:dyDescent="0.4">
      <c r="A14" s="74"/>
      <c r="B14" s="74"/>
      <c r="C14" s="136"/>
      <c r="D14" s="136"/>
      <c r="E14" s="58"/>
      <c r="F14" s="76"/>
      <c r="G14" s="74"/>
      <c r="H14" s="13"/>
      <c r="I14" s="2"/>
      <c r="J14" s="126"/>
      <c r="K14" s="126"/>
      <c r="L14" s="126"/>
      <c r="M14" s="126"/>
      <c r="N14" s="2"/>
      <c r="O14" s="2"/>
    </row>
    <row r="15" spans="1:18" x14ac:dyDescent="0.4">
      <c r="A15" s="74"/>
      <c r="B15" s="74"/>
      <c r="C15" s="136"/>
      <c r="D15" s="136"/>
      <c r="E15" s="58"/>
      <c r="F15" s="76"/>
      <c r="G15" s="74"/>
      <c r="H15" s="13"/>
      <c r="I15" s="2"/>
      <c r="J15" s="126"/>
      <c r="K15" s="126"/>
      <c r="L15" s="126"/>
      <c r="M15" s="126"/>
      <c r="N15" s="2"/>
      <c r="O15" s="2"/>
    </row>
    <row r="16" spans="1:18" x14ac:dyDescent="0.4">
      <c r="A16" s="74"/>
      <c r="B16" s="74"/>
      <c r="C16" s="136"/>
      <c r="D16" s="136"/>
      <c r="E16" s="58"/>
      <c r="F16" s="76"/>
      <c r="G16" s="74"/>
      <c r="H16" s="13"/>
      <c r="I16" s="2"/>
      <c r="J16" s="126"/>
      <c r="K16" s="126"/>
      <c r="L16" s="126"/>
      <c r="M16" s="126"/>
      <c r="N16" s="2"/>
      <c r="O16" s="2"/>
    </row>
    <row r="17" spans="1:15" x14ac:dyDescent="0.4">
      <c r="A17" s="74"/>
      <c r="B17" s="74"/>
      <c r="C17" s="136"/>
      <c r="D17" s="136"/>
      <c r="E17" s="58"/>
      <c r="F17" s="76"/>
      <c r="G17" s="74"/>
      <c r="H17" s="13"/>
      <c r="I17" s="2"/>
      <c r="J17" s="126"/>
      <c r="K17" s="126"/>
      <c r="L17" s="126"/>
      <c r="M17" s="126"/>
      <c r="N17" s="2"/>
      <c r="O17" s="2"/>
    </row>
    <row r="18" spans="1:15" x14ac:dyDescent="0.4">
      <c r="A18" s="74"/>
      <c r="B18" s="74"/>
      <c r="C18" s="136"/>
      <c r="D18" s="136"/>
      <c r="E18" s="58"/>
      <c r="F18" s="76"/>
      <c r="G18" s="74"/>
      <c r="H18" s="13"/>
      <c r="I18" s="2"/>
      <c r="J18" s="126"/>
      <c r="K18" s="126"/>
      <c r="L18" s="126"/>
      <c r="M18" s="126"/>
      <c r="N18" s="2"/>
      <c r="O18" s="2"/>
    </row>
    <row r="19" spans="1:15" x14ac:dyDescent="0.4">
      <c r="A19" s="74"/>
      <c r="B19" s="74"/>
      <c r="C19" s="136"/>
      <c r="D19" s="136"/>
      <c r="E19" s="58"/>
      <c r="F19" s="76"/>
      <c r="G19" s="74"/>
      <c r="H19" s="13"/>
      <c r="I19" s="2"/>
      <c r="J19" s="126"/>
      <c r="K19" s="126"/>
      <c r="L19" s="126"/>
      <c r="M19" s="126"/>
      <c r="N19" s="2"/>
      <c r="O19" s="2"/>
    </row>
    <row r="20" spans="1:15" x14ac:dyDescent="0.4">
      <c r="A20" s="74"/>
      <c r="B20" s="74"/>
      <c r="C20" s="136"/>
      <c r="D20" s="136"/>
      <c r="E20" s="58"/>
      <c r="F20" s="76"/>
      <c r="G20" s="74"/>
      <c r="H20" s="13"/>
      <c r="I20" s="2"/>
      <c r="J20" s="126"/>
      <c r="K20" s="126"/>
      <c r="L20" s="126"/>
      <c r="M20" s="126"/>
      <c r="N20" s="2"/>
      <c r="O20" s="2"/>
    </row>
    <row r="21" spans="1:15" x14ac:dyDescent="0.4">
      <c r="A21" s="74"/>
      <c r="B21" s="74"/>
      <c r="C21" s="136"/>
      <c r="D21" s="136"/>
      <c r="E21" s="58"/>
      <c r="F21" s="76"/>
      <c r="G21" s="74"/>
      <c r="H21" s="13"/>
      <c r="I21" s="2"/>
      <c r="J21" s="126"/>
      <c r="K21" s="126"/>
      <c r="L21" s="126"/>
      <c r="M21" s="126"/>
      <c r="N21" s="2"/>
      <c r="O21" s="2"/>
    </row>
    <row r="22" spans="1:15" x14ac:dyDescent="0.4">
      <c r="A22" s="74"/>
      <c r="B22" s="74"/>
      <c r="C22" s="136"/>
      <c r="D22" s="136"/>
      <c r="E22" s="58"/>
      <c r="F22" s="76"/>
      <c r="G22" s="74"/>
      <c r="H22" s="13"/>
      <c r="I22" s="2"/>
      <c r="J22" s="126"/>
      <c r="K22" s="126"/>
      <c r="L22" s="126"/>
      <c r="M22" s="126"/>
      <c r="N22" s="2"/>
      <c r="O22" s="2"/>
    </row>
    <row r="23" spans="1:15" x14ac:dyDescent="0.4">
      <c r="A23" s="74"/>
      <c r="B23" s="74"/>
      <c r="C23" s="136"/>
      <c r="D23" s="136"/>
      <c r="E23" s="58"/>
      <c r="F23" s="76"/>
      <c r="G23" s="74"/>
      <c r="H23" s="13"/>
      <c r="I23" s="2"/>
      <c r="J23" s="126"/>
      <c r="K23" s="126"/>
      <c r="L23" s="126"/>
      <c r="M23" s="126"/>
      <c r="N23" s="2"/>
      <c r="O23" s="2"/>
    </row>
    <row r="24" spans="1:15" x14ac:dyDescent="0.4">
      <c r="A24" s="74"/>
      <c r="B24" s="74"/>
      <c r="C24" s="136"/>
      <c r="D24" s="136"/>
      <c r="E24" s="58"/>
      <c r="F24" s="76"/>
      <c r="G24" s="74"/>
      <c r="H24" s="13"/>
      <c r="I24" s="2"/>
      <c r="J24" s="126"/>
      <c r="K24" s="126"/>
      <c r="L24" s="126"/>
      <c r="M24" s="126"/>
      <c r="N24" s="2"/>
      <c r="O24" s="2"/>
    </row>
    <row r="25" spans="1:15" x14ac:dyDescent="0.4">
      <c r="A25" s="74"/>
      <c r="B25" s="74"/>
      <c r="C25" s="136"/>
      <c r="D25" s="136"/>
      <c r="E25" s="58"/>
      <c r="F25" s="76"/>
      <c r="G25" s="74"/>
      <c r="H25" s="13"/>
      <c r="I25" s="2"/>
      <c r="J25" s="126"/>
      <c r="K25" s="126"/>
      <c r="L25" s="126"/>
      <c r="M25" s="126"/>
      <c r="N25" s="2"/>
      <c r="O25" s="2"/>
    </row>
    <row r="26" spans="1:15" x14ac:dyDescent="0.4">
      <c r="A26" s="74"/>
      <c r="B26" s="74"/>
      <c r="C26" s="136"/>
      <c r="D26" s="136"/>
      <c r="E26" s="58"/>
      <c r="F26" s="76"/>
      <c r="G26" s="74"/>
      <c r="H26" s="13"/>
      <c r="I26" s="2"/>
      <c r="J26" s="126"/>
      <c r="K26" s="126"/>
      <c r="L26" s="126"/>
      <c r="M26" s="126"/>
      <c r="N26" s="2"/>
      <c r="O26" s="2"/>
    </row>
    <row r="27" spans="1:15" x14ac:dyDescent="0.4">
      <c r="A27" s="74"/>
      <c r="B27" s="74"/>
      <c r="C27" s="136"/>
      <c r="D27" s="136"/>
      <c r="E27" s="58"/>
      <c r="F27" s="76"/>
      <c r="G27" s="74"/>
      <c r="H27" s="13"/>
      <c r="I27" s="2"/>
      <c r="J27" s="126"/>
      <c r="K27" s="126"/>
      <c r="L27" s="126"/>
      <c r="M27" s="126"/>
      <c r="N27" s="2"/>
      <c r="O27" s="2"/>
    </row>
    <row r="28" spans="1:15" x14ac:dyDescent="0.4">
      <c r="A28" s="74"/>
      <c r="B28" s="74"/>
      <c r="C28" s="136"/>
      <c r="D28" s="136"/>
      <c r="E28" s="58"/>
      <c r="F28" s="76"/>
      <c r="G28" s="74"/>
      <c r="H28" s="13"/>
      <c r="I28" s="2"/>
      <c r="J28" s="126"/>
      <c r="K28" s="126"/>
      <c r="L28" s="126"/>
      <c r="M28" s="126"/>
      <c r="N28" s="2"/>
      <c r="O28" s="2"/>
    </row>
    <row r="29" spans="1:15" x14ac:dyDescent="0.4">
      <c r="A29" s="74"/>
      <c r="B29" s="74"/>
      <c r="C29" s="136"/>
      <c r="D29" s="136"/>
      <c r="E29" s="58"/>
      <c r="F29" s="76"/>
      <c r="G29" s="74"/>
      <c r="H29" s="13"/>
      <c r="I29" s="2"/>
      <c r="J29" s="126"/>
      <c r="K29" s="126"/>
      <c r="L29" s="126"/>
      <c r="M29" s="126"/>
      <c r="N29" s="2"/>
      <c r="O29" s="2"/>
    </row>
    <row r="30" spans="1:15" x14ac:dyDescent="0.4">
      <c r="A30" s="74"/>
      <c r="B30" s="74"/>
      <c r="C30" s="136"/>
      <c r="D30" s="136"/>
      <c r="E30" s="58"/>
      <c r="F30" s="76"/>
      <c r="G30" s="74"/>
      <c r="H30" s="13"/>
      <c r="I30" s="2"/>
      <c r="J30" s="126"/>
      <c r="K30" s="126"/>
      <c r="L30" s="126"/>
      <c r="M30" s="126"/>
      <c r="N30" s="2"/>
      <c r="O30" s="2"/>
    </row>
    <row r="31" spans="1:15" x14ac:dyDescent="0.4">
      <c r="A31" s="74"/>
      <c r="B31" s="74"/>
      <c r="C31" s="136"/>
      <c r="D31" s="136"/>
      <c r="E31" s="58"/>
      <c r="F31" s="76"/>
      <c r="G31" s="74"/>
      <c r="H31" s="13"/>
      <c r="I31" s="2"/>
      <c r="J31" s="126"/>
      <c r="K31" s="126"/>
      <c r="L31" s="126"/>
      <c r="M31" s="126"/>
      <c r="N31" s="2"/>
      <c r="O31" s="2"/>
    </row>
    <row r="32" spans="1:15" x14ac:dyDescent="0.4">
      <c r="A32" s="74"/>
      <c r="B32" s="74"/>
      <c r="C32" s="136"/>
      <c r="D32" s="136"/>
      <c r="E32" s="58"/>
      <c r="F32" s="76"/>
      <c r="G32" s="74"/>
      <c r="H32" s="13"/>
      <c r="I32" s="2"/>
      <c r="J32" s="126"/>
      <c r="K32" s="126"/>
      <c r="L32" s="126"/>
      <c r="M32" s="126"/>
      <c r="N32" s="2"/>
      <c r="O32" s="2"/>
    </row>
    <row r="33" spans="1:15" x14ac:dyDescent="0.4">
      <c r="A33" s="74"/>
      <c r="B33" s="74"/>
      <c r="C33" s="136"/>
      <c r="D33" s="136"/>
      <c r="E33" s="58"/>
      <c r="F33" s="76"/>
      <c r="G33" s="74"/>
      <c r="H33" s="13"/>
      <c r="I33" s="2"/>
      <c r="J33" s="126"/>
      <c r="K33" s="126"/>
      <c r="L33" s="126"/>
      <c r="M33" s="126"/>
      <c r="N33" s="2"/>
      <c r="O33" s="2"/>
    </row>
    <row r="34" spans="1:15" x14ac:dyDescent="0.4">
      <c r="A34" s="74"/>
      <c r="B34" s="74"/>
      <c r="C34" s="136"/>
      <c r="D34" s="136"/>
      <c r="E34" s="58"/>
      <c r="F34" s="76"/>
      <c r="G34" s="74"/>
      <c r="H34" s="13"/>
      <c r="I34" s="2"/>
      <c r="J34" s="126"/>
      <c r="K34" s="126"/>
      <c r="L34" s="126"/>
      <c r="M34" s="126"/>
      <c r="N34" s="2"/>
      <c r="O34" s="2"/>
    </row>
    <row r="35" spans="1:15" x14ac:dyDescent="0.4">
      <c r="A35" s="74"/>
      <c r="B35" s="74"/>
      <c r="C35" s="136"/>
      <c r="D35" s="136"/>
      <c r="E35" s="58"/>
      <c r="F35" s="76"/>
      <c r="G35" s="74"/>
      <c r="H35" s="13"/>
      <c r="I35" s="2"/>
      <c r="J35" s="126"/>
      <c r="K35" s="126"/>
      <c r="L35" s="126"/>
      <c r="M35" s="126"/>
      <c r="N35" s="2"/>
      <c r="O35" s="2"/>
    </row>
    <row r="36" spans="1:15" x14ac:dyDescent="0.4">
      <c r="A36" s="74"/>
      <c r="B36" s="74"/>
      <c r="C36" s="136"/>
      <c r="D36" s="136"/>
      <c r="E36" s="58"/>
      <c r="F36" s="76"/>
      <c r="G36" s="74"/>
      <c r="H36" s="13"/>
      <c r="I36" s="2"/>
      <c r="J36" s="126"/>
      <c r="K36" s="126"/>
      <c r="L36" s="126"/>
      <c r="M36" s="126"/>
      <c r="N36" s="2"/>
      <c r="O36" s="2"/>
    </row>
    <row r="37" spans="1:15" x14ac:dyDescent="0.4">
      <c r="A37" s="74"/>
      <c r="B37" s="74"/>
      <c r="C37" s="136"/>
      <c r="D37" s="136"/>
      <c r="E37" s="58"/>
      <c r="F37" s="76"/>
      <c r="G37" s="74"/>
      <c r="H37" s="13"/>
      <c r="I37" s="2"/>
      <c r="J37" s="126"/>
      <c r="K37" s="126"/>
      <c r="L37" s="126"/>
      <c r="M37" s="126"/>
      <c r="N37" s="2"/>
      <c r="O37" s="2"/>
    </row>
    <row r="38" spans="1:15" x14ac:dyDescent="0.4">
      <c r="A38" s="74"/>
      <c r="B38" s="74"/>
      <c r="C38" s="136"/>
      <c r="D38" s="136"/>
      <c r="E38" s="58"/>
      <c r="F38" s="76"/>
      <c r="G38" s="74"/>
      <c r="H38" s="13"/>
      <c r="I38" s="2"/>
      <c r="J38" s="126"/>
      <c r="K38" s="126"/>
      <c r="L38" s="126"/>
      <c r="M38" s="126"/>
      <c r="N38" s="2"/>
      <c r="O38" s="2"/>
    </row>
    <row r="39" spans="1:15" x14ac:dyDescent="0.4">
      <c r="A39" s="74"/>
      <c r="B39" s="74"/>
      <c r="C39" s="136"/>
      <c r="D39" s="136"/>
      <c r="E39" s="58"/>
      <c r="F39" s="76"/>
      <c r="G39" s="74"/>
      <c r="H39" s="13"/>
      <c r="I39" s="2"/>
      <c r="J39" s="126"/>
      <c r="K39" s="126"/>
      <c r="L39" s="126"/>
      <c r="M39" s="126"/>
      <c r="N39" s="2"/>
      <c r="O39" s="2"/>
    </row>
    <row r="40" spans="1:15" x14ac:dyDescent="0.4">
      <c r="A40" s="74"/>
      <c r="B40" s="74"/>
      <c r="C40" s="136"/>
      <c r="D40" s="136"/>
      <c r="E40" s="58"/>
      <c r="F40" s="76"/>
      <c r="G40" s="74"/>
      <c r="H40" s="13"/>
      <c r="I40" s="2"/>
      <c r="J40" s="126"/>
      <c r="K40" s="126"/>
      <c r="L40" s="126"/>
      <c r="M40" s="126"/>
      <c r="N40" s="2"/>
      <c r="O40" s="2"/>
    </row>
    <row r="41" spans="1:15" x14ac:dyDescent="0.4">
      <c r="A41" s="74"/>
      <c r="B41" s="74"/>
      <c r="C41" s="136"/>
      <c r="D41" s="136"/>
      <c r="E41" s="58"/>
      <c r="F41" s="76"/>
      <c r="G41" s="74"/>
      <c r="H41" s="13"/>
      <c r="I41" s="2"/>
      <c r="J41" s="126"/>
      <c r="K41" s="126"/>
      <c r="L41" s="126"/>
      <c r="M41" s="126"/>
      <c r="N41" s="2"/>
      <c r="O41" s="2"/>
    </row>
    <row r="42" spans="1:15" x14ac:dyDescent="0.4">
      <c r="A42" s="74"/>
      <c r="B42" s="74"/>
      <c r="C42" s="136"/>
      <c r="D42" s="136"/>
      <c r="E42" s="58"/>
      <c r="F42" s="76"/>
      <c r="G42" s="74"/>
      <c r="H42" s="13"/>
      <c r="I42" s="2"/>
      <c r="J42" s="126"/>
      <c r="K42" s="126"/>
      <c r="L42" s="126"/>
      <c r="M42" s="126"/>
      <c r="N42" s="2"/>
      <c r="O42" s="2"/>
    </row>
    <row r="43" spans="1:15" x14ac:dyDescent="0.4">
      <c r="A43" s="74"/>
      <c r="B43" s="74"/>
      <c r="C43" s="136"/>
      <c r="D43" s="136"/>
      <c r="E43" s="58"/>
      <c r="F43" s="76"/>
      <c r="G43" s="74"/>
      <c r="H43" s="13"/>
      <c r="I43" s="2"/>
      <c r="J43" s="126"/>
      <c r="K43" s="126"/>
      <c r="L43" s="126"/>
      <c r="M43" s="126"/>
      <c r="N43" s="2"/>
      <c r="O43" s="2"/>
    </row>
    <row r="44" spans="1:15" x14ac:dyDescent="0.4">
      <c r="A44" s="74"/>
      <c r="B44" s="74"/>
      <c r="C44" s="136"/>
      <c r="D44" s="136"/>
      <c r="E44" s="58"/>
      <c r="F44" s="76"/>
      <c r="G44" s="74"/>
      <c r="H44" s="13"/>
      <c r="I44" s="2"/>
      <c r="J44" s="126"/>
      <c r="K44" s="126"/>
      <c r="L44" s="126"/>
      <c r="M44" s="126"/>
      <c r="N44" s="2"/>
      <c r="O44" s="2"/>
    </row>
    <row r="45" spans="1:15" x14ac:dyDescent="0.4">
      <c r="A45" s="74"/>
      <c r="B45" s="74"/>
      <c r="C45" s="136"/>
      <c r="D45" s="136"/>
      <c r="E45" s="58"/>
      <c r="F45" s="76"/>
      <c r="G45" s="74"/>
      <c r="H45" s="13"/>
      <c r="I45" s="2"/>
      <c r="J45" s="126"/>
      <c r="K45" s="126"/>
      <c r="L45" s="126"/>
      <c r="M45" s="126"/>
      <c r="N45" s="2"/>
      <c r="O45" s="2"/>
    </row>
    <row r="46" spans="1:15" x14ac:dyDescent="0.4">
      <c r="A46" s="74"/>
      <c r="B46" s="74"/>
      <c r="C46" s="136"/>
      <c r="D46" s="136"/>
      <c r="E46" s="58"/>
      <c r="F46" s="76"/>
      <c r="G46" s="74"/>
      <c r="H46" s="13"/>
      <c r="I46" s="2"/>
      <c r="J46" s="126"/>
      <c r="K46" s="126"/>
      <c r="L46" s="126"/>
      <c r="M46" s="126"/>
      <c r="N46" s="2"/>
      <c r="O46" s="2"/>
    </row>
    <row r="47" spans="1:15" x14ac:dyDescent="0.4">
      <c r="A47" s="74"/>
      <c r="B47" s="74"/>
      <c r="C47" s="136"/>
      <c r="D47" s="136"/>
      <c r="E47" s="58"/>
      <c r="F47" s="76"/>
      <c r="G47" s="74"/>
      <c r="H47" s="13"/>
      <c r="I47" s="2"/>
      <c r="J47" s="126"/>
      <c r="K47" s="126"/>
      <c r="L47" s="126"/>
      <c r="M47" s="126"/>
      <c r="N47" s="2"/>
      <c r="O47" s="2"/>
    </row>
    <row r="48" spans="1:15" x14ac:dyDescent="0.4">
      <c r="A48" s="74"/>
      <c r="B48" s="74"/>
      <c r="C48" s="136"/>
      <c r="D48" s="136"/>
      <c r="E48" s="58"/>
      <c r="F48" s="76"/>
      <c r="G48" s="74"/>
      <c r="H48" s="13"/>
      <c r="I48" s="2"/>
      <c r="J48" s="126"/>
      <c r="K48" s="126"/>
      <c r="L48" s="126"/>
      <c r="M48" s="126"/>
      <c r="N48" s="2"/>
      <c r="O48" s="2"/>
    </row>
    <row r="49" spans="1:15" x14ac:dyDescent="0.4">
      <c r="A49" s="74"/>
      <c r="B49" s="74"/>
      <c r="C49" s="136"/>
      <c r="D49" s="136"/>
      <c r="E49" s="58"/>
      <c r="F49" s="76"/>
      <c r="G49" s="74"/>
      <c r="H49" s="13"/>
      <c r="I49" s="2"/>
      <c r="J49" s="126"/>
      <c r="K49" s="126"/>
      <c r="L49" s="126"/>
      <c r="M49" s="126"/>
      <c r="N49" s="2"/>
      <c r="O49" s="2"/>
    </row>
    <row r="50" spans="1:15" x14ac:dyDescent="0.4">
      <c r="A50" s="74"/>
      <c r="B50" s="74"/>
      <c r="C50" s="136"/>
      <c r="D50" s="136"/>
      <c r="E50" s="58"/>
      <c r="F50" s="76"/>
      <c r="G50" s="74"/>
      <c r="H50" s="13"/>
      <c r="I50" s="2"/>
      <c r="J50" s="126"/>
      <c r="K50" s="126"/>
      <c r="L50" s="126"/>
      <c r="M50" s="126"/>
      <c r="N50" s="2"/>
      <c r="O50" s="2"/>
    </row>
    <row r="51" spans="1:15" x14ac:dyDescent="0.4">
      <c r="A51" s="74"/>
      <c r="B51" s="74"/>
      <c r="C51" s="136"/>
      <c r="D51" s="136"/>
      <c r="E51" s="58"/>
      <c r="F51" s="76"/>
      <c r="G51" s="74"/>
      <c r="H51" s="13"/>
      <c r="I51" s="2"/>
      <c r="J51" s="126"/>
      <c r="K51" s="126"/>
      <c r="L51" s="126"/>
      <c r="M51" s="126"/>
      <c r="N51" s="2"/>
      <c r="O51" s="2"/>
    </row>
    <row r="52" spans="1:15" x14ac:dyDescent="0.4">
      <c r="A52" s="74"/>
      <c r="B52" s="74"/>
      <c r="C52" s="136"/>
      <c r="D52" s="136"/>
      <c r="E52" s="58"/>
      <c r="F52" s="76"/>
      <c r="G52" s="74"/>
      <c r="H52" s="13"/>
      <c r="I52" s="2"/>
      <c r="J52" s="126"/>
      <c r="K52" s="126"/>
      <c r="L52" s="126"/>
      <c r="M52" s="126"/>
      <c r="N52" s="2"/>
      <c r="O52" s="2"/>
    </row>
    <row r="53" spans="1:15" x14ac:dyDescent="0.4">
      <c r="A53" s="74"/>
      <c r="B53" s="74"/>
      <c r="C53" s="136"/>
      <c r="D53" s="136"/>
      <c r="E53" s="58"/>
      <c r="F53" s="76"/>
      <c r="G53" s="74"/>
      <c r="H53" s="13"/>
      <c r="I53" s="2"/>
      <c r="J53" s="126"/>
      <c r="K53" s="126"/>
      <c r="L53" s="126"/>
      <c r="M53" s="126"/>
      <c r="N53" s="2"/>
      <c r="O53" s="2"/>
    </row>
    <row r="54" spans="1:15" x14ac:dyDescent="0.4">
      <c r="A54" s="74"/>
      <c r="B54" s="74"/>
      <c r="C54" s="136"/>
      <c r="D54" s="136"/>
      <c r="E54" s="58"/>
      <c r="F54" s="76"/>
      <c r="G54" s="74"/>
      <c r="H54" s="13"/>
      <c r="I54" s="2"/>
      <c r="J54" s="126"/>
      <c r="K54" s="126"/>
      <c r="L54" s="126"/>
      <c r="M54" s="126"/>
      <c r="N54" s="2"/>
      <c r="O54" s="2"/>
    </row>
    <row r="55" spans="1:15" x14ac:dyDescent="0.4">
      <c r="A55" s="74"/>
      <c r="B55" s="74"/>
      <c r="C55" s="136"/>
      <c r="D55" s="136"/>
      <c r="E55" s="58"/>
      <c r="F55" s="76"/>
      <c r="G55" s="74"/>
      <c r="H55" s="13"/>
      <c r="I55" s="2"/>
      <c r="J55" s="126"/>
      <c r="K55" s="126"/>
      <c r="L55" s="126"/>
      <c r="M55" s="126"/>
      <c r="N55" s="2"/>
      <c r="O55" s="2"/>
    </row>
    <row r="56" spans="1:15" x14ac:dyDescent="0.4">
      <c r="A56" s="74"/>
      <c r="B56" s="74"/>
      <c r="C56" s="136"/>
      <c r="D56" s="136"/>
      <c r="E56" s="58"/>
      <c r="F56" s="76"/>
      <c r="G56" s="74"/>
      <c r="H56" s="13"/>
      <c r="I56" s="2"/>
      <c r="J56" s="126"/>
      <c r="K56" s="126"/>
      <c r="L56" s="126"/>
      <c r="M56" s="126"/>
      <c r="N56" s="2"/>
      <c r="O56" s="2"/>
    </row>
    <row r="60" spans="1:15" ht="23.6" x14ac:dyDescent="0.65">
      <c r="A60" s="188" t="s">
        <v>117</v>
      </c>
      <c r="B60" s="188"/>
      <c r="C60" s="188"/>
      <c r="D60" s="188"/>
      <c r="E60" s="188"/>
      <c r="F60" s="188"/>
      <c r="G60" s="188"/>
      <c r="H60" s="188"/>
      <c r="I60" s="188"/>
      <c r="J60" s="188"/>
      <c r="K60" s="188"/>
      <c r="L60" s="188"/>
      <c r="M60" s="188"/>
    </row>
    <row r="62" spans="1:15" ht="43.75" x14ac:dyDescent="0.4">
      <c r="A62" s="30" t="s">
        <v>250</v>
      </c>
      <c r="B62" s="72" t="s">
        <v>264</v>
      </c>
      <c r="C62" s="72" t="s">
        <v>252</v>
      </c>
      <c r="D62" s="12" t="s">
        <v>253</v>
      </c>
      <c r="E62" s="12" t="s">
        <v>254</v>
      </c>
      <c r="F62" s="75" t="s">
        <v>255</v>
      </c>
      <c r="G62" s="11" t="s">
        <v>256</v>
      </c>
      <c r="H62" s="12" t="s">
        <v>144</v>
      </c>
      <c r="I62" s="12" t="s">
        <v>257</v>
      </c>
      <c r="J62" s="12" t="s">
        <v>265</v>
      </c>
      <c r="K62" s="12" t="s">
        <v>266</v>
      </c>
      <c r="L62" s="12" t="s">
        <v>267</v>
      </c>
      <c r="M62" s="72" t="s">
        <v>268</v>
      </c>
      <c r="N62" s="72" t="s">
        <v>262</v>
      </c>
      <c r="O62" s="72" t="s">
        <v>263</v>
      </c>
    </row>
    <row r="63" spans="1:15" ht="29.15" x14ac:dyDescent="0.4">
      <c r="A63" s="74">
        <v>1</v>
      </c>
      <c r="B63" s="74"/>
      <c r="C63" s="76"/>
      <c r="D63" s="137">
        <v>46317</v>
      </c>
      <c r="E63" s="58" t="s">
        <v>269</v>
      </c>
      <c r="F63" s="76">
        <v>1</v>
      </c>
      <c r="G63" s="76" t="s">
        <v>270</v>
      </c>
      <c r="H63" s="13" t="s">
        <v>152</v>
      </c>
      <c r="I63" s="2" t="s">
        <v>271</v>
      </c>
      <c r="J63" s="52">
        <v>1100</v>
      </c>
      <c r="K63" s="52">
        <v>1100</v>
      </c>
      <c r="L63" s="52">
        <v>0</v>
      </c>
      <c r="M63" s="52">
        <v>0</v>
      </c>
      <c r="N63" s="58"/>
      <c r="O63" s="58"/>
    </row>
    <row r="64" spans="1:15" ht="29.15" x14ac:dyDescent="0.4">
      <c r="A64" s="74">
        <v>2</v>
      </c>
      <c r="B64" s="74"/>
      <c r="C64" s="137">
        <v>46203</v>
      </c>
      <c r="D64" s="138"/>
      <c r="E64" s="58" t="s">
        <v>272</v>
      </c>
      <c r="F64" s="76">
        <v>1</v>
      </c>
      <c r="G64" s="76"/>
      <c r="H64" s="13" t="s">
        <v>155</v>
      </c>
      <c r="I64" s="2" t="s">
        <v>273</v>
      </c>
      <c r="J64" s="52">
        <v>660</v>
      </c>
      <c r="K64" s="52">
        <v>0</v>
      </c>
      <c r="L64" s="52">
        <v>660</v>
      </c>
      <c r="M64" s="52">
        <v>0</v>
      </c>
      <c r="N64" s="58"/>
      <c r="O64" s="58" t="s">
        <v>274</v>
      </c>
    </row>
    <row r="65" spans="1:15" ht="29.15" x14ac:dyDescent="0.4">
      <c r="A65" s="74">
        <v>3</v>
      </c>
      <c r="B65" s="74"/>
      <c r="C65" s="137">
        <v>46234</v>
      </c>
      <c r="D65" s="76"/>
      <c r="E65" s="58" t="s">
        <v>272</v>
      </c>
      <c r="F65" s="76">
        <v>1</v>
      </c>
      <c r="G65" s="76"/>
      <c r="H65" s="13" t="s">
        <v>155</v>
      </c>
      <c r="I65" s="2" t="s">
        <v>275</v>
      </c>
      <c r="J65" s="52">
        <v>660</v>
      </c>
      <c r="K65" s="52">
        <v>0</v>
      </c>
      <c r="L65" s="52">
        <v>660</v>
      </c>
      <c r="M65" s="52">
        <v>0</v>
      </c>
      <c r="N65" s="58"/>
      <c r="O65" s="58" t="s">
        <v>274</v>
      </c>
    </row>
    <row r="66" spans="1:15" x14ac:dyDescent="0.4">
      <c r="A66" s="74" t="s">
        <v>276</v>
      </c>
      <c r="B66" s="74"/>
      <c r="C66" s="76"/>
      <c r="D66" s="76"/>
      <c r="E66" s="58"/>
      <c r="F66" s="76"/>
      <c r="G66" s="76"/>
      <c r="H66" s="13"/>
      <c r="I66" s="2"/>
      <c r="J66" s="52"/>
      <c r="K66" s="52"/>
      <c r="L66" s="52"/>
      <c r="M66" s="52"/>
      <c r="N66" s="58"/>
      <c r="O66" s="58"/>
    </row>
    <row r="67" spans="1:15" x14ac:dyDescent="0.4">
      <c r="A67" s="74"/>
      <c r="B67" s="74"/>
      <c r="C67" s="76"/>
      <c r="D67" s="76"/>
      <c r="E67" s="58"/>
      <c r="F67" s="76"/>
      <c r="G67" s="76"/>
      <c r="H67" s="13"/>
      <c r="I67" s="2"/>
      <c r="J67" s="52"/>
      <c r="K67" s="52"/>
      <c r="L67" s="52"/>
      <c r="M67" s="52"/>
      <c r="N67" s="58"/>
      <c r="O67" s="58"/>
    </row>
    <row r="68" spans="1:15" x14ac:dyDescent="0.4">
      <c r="A68" s="74"/>
      <c r="B68" s="74"/>
      <c r="C68" s="76"/>
      <c r="D68" s="76"/>
      <c r="E68" s="58"/>
      <c r="F68" s="76"/>
      <c r="G68" s="76"/>
      <c r="H68" s="13"/>
      <c r="I68" s="2"/>
      <c r="J68" s="52"/>
      <c r="K68" s="52"/>
      <c r="L68" s="52"/>
      <c r="M68" s="52"/>
      <c r="N68" s="58"/>
      <c r="O68" s="58"/>
    </row>
    <row r="69" spans="1:15" x14ac:dyDescent="0.4">
      <c r="A69" s="74"/>
      <c r="B69" s="74"/>
      <c r="C69" s="76"/>
      <c r="D69" s="76"/>
      <c r="E69" s="58"/>
      <c r="F69" s="76"/>
      <c r="G69" s="76"/>
      <c r="H69" s="13"/>
      <c r="I69" s="2"/>
      <c r="J69" s="52"/>
      <c r="K69" s="52"/>
      <c r="L69" s="52"/>
      <c r="M69" s="52"/>
      <c r="N69" s="58"/>
      <c r="O69" s="58"/>
    </row>
    <row r="70" spans="1:15" x14ac:dyDescent="0.4">
      <c r="A70" s="74"/>
      <c r="B70" s="74"/>
      <c r="C70" s="76"/>
      <c r="D70" s="76"/>
      <c r="E70" s="58"/>
      <c r="F70" s="76"/>
      <c r="G70" s="76"/>
      <c r="H70" s="13"/>
      <c r="I70" s="2"/>
      <c r="J70" s="52"/>
      <c r="K70" s="52"/>
      <c r="L70" s="52"/>
      <c r="M70" s="52"/>
      <c r="N70" s="58"/>
      <c r="O70" s="58"/>
    </row>
    <row r="71" spans="1:15" x14ac:dyDescent="0.4">
      <c r="A71" s="74"/>
      <c r="B71" s="74"/>
      <c r="C71" s="76"/>
      <c r="D71" s="76"/>
      <c r="E71" s="58"/>
      <c r="F71" s="76"/>
      <c r="G71" s="76"/>
      <c r="H71" s="13"/>
      <c r="I71" s="2"/>
      <c r="J71" s="52"/>
      <c r="K71" s="52"/>
      <c r="L71" s="52"/>
      <c r="M71" s="52"/>
      <c r="N71" s="58"/>
      <c r="O71" s="58"/>
    </row>
  </sheetData>
  <mergeCells count="3">
    <mergeCell ref="A60:M60"/>
    <mergeCell ref="A3:D3"/>
    <mergeCell ref="A9:D9"/>
  </mergeCells>
  <dataValidations count="2">
    <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sqref="G12:G56 G63:G71" xr:uid="{95C4977D-4C97-4FB6-82BC-17E222423076}">
      <formula1>"1.1, 1.2, 1.3, 1.4, 1.5, 1.6, 1.7, 1.8, 1.9, 1.10, 2.1, 2.2, 2.3, 2.4, 2.5, 2.6, 2.7, 2.8, 2.9, 2.10, 3.1, 3.2, 3.3, 3.4, 3.5, 3.6, 3.7, 3.8, 3.9, 3.10"</formula1>
    </dataValidation>
    <dataValidation type="list" allowBlank="1" showInputMessage="1" showErrorMessage="1" errorTitle="Foutieve invoer" error="Je hebt een waarde ingediend die niet in de keuzelijst voorkomt. Maak een keuze uit de aangeboden keuzelijst. " promptTitle="Instructie" prompt="Maak een keuze uit de aangeboden keuzelijst" sqref="F12:F56 F63:F71" xr:uid="{227D43D6-529C-4C62-885E-95DED508847A}">
      <formula1>"1, 2, 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DAEF4B0C-746C-433A-9999-907B131B66C4}">
          <x14:formula1>
            <xm:f>'(opties picklists)'!$B$4:$B$6</xm:f>
          </x14:formula1>
          <xm:sqref>H12:H56 H63:H71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5634-4E88-480D-9EC4-115F36FC3BB2}">
  <dimension ref="A1:J78"/>
  <sheetViews>
    <sheetView zoomScale="136" zoomScaleNormal="136" workbookViewId="0">
      <selection activeCell="E82" sqref="E82"/>
    </sheetView>
  </sheetViews>
  <sheetFormatPr defaultColWidth="8.69140625" defaultRowHeight="14.6" x14ac:dyDescent="0.4"/>
  <cols>
    <col min="1" max="1" width="5.53515625" style="1" customWidth="1"/>
    <col min="2" max="2" width="44.15234375" style="1" customWidth="1"/>
    <col min="3" max="3" width="43.3828125" style="1" customWidth="1"/>
    <col min="4" max="4" width="26.84375" style="1" customWidth="1"/>
    <col min="5" max="5" width="24.3828125" style="1" customWidth="1"/>
    <col min="6" max="6" width="22.3828125" style="1" customWidth="1"/>
    <col min="7" max="7" width="16.15234375" style="1" customWidth="1"/>
    <col min="8" max="8" width="16.3828125" style="1" customWidth="1"/>
    <col min="9" max="9" width="31.15234375" style="1" customWidth="1"/>
    <col min="10" max="10" width="49.3828125" style="1" customWidth="1"/>
    <col min="11" max="12" width="8.69140625" style="1"/>
    <col min="13" max="13" width="102" style="1" customWidth="1"/>
    <col min="14" max="16384" width="8.69140625" style="1"/>
  </cols>
  <sheetData>
    <row r="1" spans="1:10" ht="26.15" x14ac:dyDescent="0.4">
      <c r="A1" s="166" t="s">
        <v>277</v>
      </c>
      <c r="B1" s="167"/>
      <c r="C1" s="167"/>
      <c r="D1" s="167"/>
      <c r="E1" s="167"/>
      <c r="F1" s="167"/>
      <c r="G1" s="167"/>
      <c r="H1" s="167"/>
      <c r="I1" s="167"/>
      <c r="J1" s="167"/>
    </row>
    <row r="3" spans="1:10" ht="47.6" x14ac:dyDescent="0.4">
      <c r="A3" s="38">
        <v>1</v>
      </c>
      <c r="B3" s="39" t="s">
        <v>278</v>
      </c>
      <c r="C3" s="42" t="s">
        <v>213</v>
      </c>
      <c r="D3" s="42"/>
      <c r="E3" s="42"/>
      <c r="F3" s="174" t="s">
        <v>279</v>
      </c>
      <c r="G3" s="175"/>
      <c r="H3" s="175"/>
      <c r="I3" s="175"/>
      <c r="J3" s="175"/>
    </row>
    <row r="4" spans="1:10" ht="15.9" x14ac:dyDescent="0.4">
      <c r="A4" s="38"/>
      <c r="B4" s="41" t="s">
        <v>70</v>
      </c>
      <c r="C4" s="89"/>
      <c r="D4" s="89"/>
      <c r="E4" s="89"/>
      <c r="F4" s="176"/>
      <c r="G4" s="175"/>
      <c r="H4" s="175"/>
      <c r="I4" s="175"/>
      <c r="J4" s="175"/>
    </row>
    <row r="5" spans="1:10" ht="15.9" x14ac:dyDescent="0.4">
      <c r="A5" s="38"/>
      <c r="B5" s="41" t="s">
        <v>71</v>
      </c>
      <c r="C5" s="89"/>
      <c r="D5" s="89"/>
      <c r="E5" s="89"/>
      <c r="F5" s="176"/>
      <c r="G5" s="175"/>
      <c r="H5" s="175"/>
      <c r="I5" s="175"/>
      <c r="J5" s="175"/>
    </row>
    <row r="6" spans="1:10" ht="15.9" x14ac:dyDescent="0.4">
      <c r="A6" s="38"/>
      <c r="B6" s="41" t="s">
        <v>72</v>
      </c>
      <c r="C6" s="112"/>
      <c r="D6" s="112"/>
      <c r="E6" s="112"/>
      <c r="F6" s="177"/>
      <c r="G6" s="178"/>
      <c r="H6" s="178"/>
      <c r="I6" s="178"/>
      <c r="J6" s="178"/>
    </row>
    <row r="7" spans="1:10" ht="15.9" x14ac:dyDescent="0.4">
      <c r="A7" s="38"/>
      <c r="B7" s="39"/>
      <c r="C7" s="39"/>
      <c r="D7" s="39"/>
      <c r="E7" s="39"/>
      <c r="F7" s="39"/>
      <c r="G7" s="39"/>
      <c r="H7" s="39"/>
      <c r="I7" s="39"/>
      <c r="J7" s="39"/>
    </row>
    <row r="8" spans="1:10" ht="47.6" x14ac:dyDescent="0.4">
      <c r="A8" s="38">
        <v>2</v>
      </c>
      <c r="B8" s="39" t="s">
        <v>280</v>
      </c>
      <c r="C8" s="179"/>
      <c r="D8" s="179"/>
      <c r="E8" s="179"/>
      <c r="F8" s="164"/>
      <c r="G8" s="164"/>
      <c r="H8" s="164"/>
      <c r="I8" s="164"/>
      <c r="J8" s="164"/>
    </row>
    <row r="9" spans="1:10" ht="15.9" x14ac:dyDescent="0.4">
      <c r="A9" s="38"/>
      <c r="B9" s="39"/>
      <c r="C9" s="39"/>
      <c r="D9" s="39"/>
      <c r="E9" s="39"/>
      <c r="F9" s="39"/>
      <c r="G9" s="39"/>
      <c r="H9" s="39"/>
      <c r="I9" s="39"/>
      <c r="J9" s="39"/>
    </row>
    <row r="10" spans="1:10" ht="31.75" x14ac:dyDescent="0.4">
      <c r="A10" s="38">
        <v>3</v>
      </c>
      <c r="B10" s="39" t="s">
        <v>281</v>
      </c>
      <c r="C10" s="179"/>
      <c r="D10" s="179"/>
      <c r="E10" s="179"/>
      <c r="F10" s="164"/>
      <c r="G10" s="164"/>
      <c r="H10" s="164"/>
      <c r="I10" s="164"/>
      <c r="J10" s="164"/>
    </row>
    <row r="12" spans="1:10" ht="47.6" x14ac:dyDescent="0.4">
      <c r="A12" s="38">
        <v>4</v>
      </c>
      <c r="B12" s="39" t="s">
        <v>282</v>
      </c>
      <c r="C12" s="164"/>
      <c r="D12" s="164"/>
      <c r="E12" s="164"/>
      <c r="F12" s="164"/>
      <c r="G12" s="164"/>
      <c r="H12" s="164"/>
      <c r="I12" s="164"/>
      <c r="J12" s="164"/>
    </row>
    <row r="13" spans="1:10" ht="15.9" x14ac:dyDescent="0.4">
      <c r="A13" s="38"/>
      <c r="B13" s="39"/>
      <c r="C13" s="22"/>
      <c r="D13" s="22"/>
      <c r="E13" s="22"/>
      <c r="F13" s="22"/>
      <c r="G13" s="22"/>
      <c r="H13" s="22"/>
      <c r="I13" s="22"/>
      <c r="J13" s="22"/>
    </row>
    <row r="14" spans="1:10" ht="15.9" x14ac:dyDescent="0.4">
      <c r="A14" s="38">
        <v>4</v>
      </c>
      <c r="B14" s="39" t="s">
        <v>217</v>
      </c>
      <c r="C14" s="63"/>
      <c r="D14" s="63"/>
      <c r="E14" s="63"/>
      <c r="F14" s="22"/>
      <c r="G14" s="22"/>
      <c r="H14" s="22"/>
      <c r="I14" s="22"/>
      <c r="J14" s="22"/>
    </row>
    <row r="15" spans="1:10" ht="15.9" x14ac:dyDescent="0.4">
      <c r="A15" s="38"/>
      <c r="B15" s="39"/>
      <c r="C15" s="22"/>
      <c r="D15" s="22"/>
      <c r="E15" s="22"/>
      <c r="F15" s="22"/>
      <c r="G15" s="22"/>
      <c r="H15" s="22"/>
      <c r="I15" s="22"/>
      <c r="J15" s="22"/>
    </row>
    <row r="16" spans="1:10" ht="31.75" x14ac:dyDescent="0.4">
      <c r="A16" s="38"/>
      <c r="B16" s="39" t="s">
        <v>283</v>
      </c>
      <c r="C16" s="164"/>
      <c r="D16" s="164"/>
      <c r="E16" s="164"/>
      <c r="F16" s="163"/>
      <c r="G16" s="163"/>
      <c r="H16" s="163"/>
      <c r="I16" s="163"/>
      <c r="J16" s="163"/>
    </row>
    <row r="17" spans="1:10" ht="15.9" x14ac:dyDescent="0.4">
      <c r="A17" s="38"/>
      <c r="B17" s="39"/>
      <c r="C17" s="22"/>
      <c r="D17" s="22"/>
      <c r="E17" s="22"/>
      <c r="F17" s="22"/>
      <c r="G17" s="22"/>
      <c r="H17" s="22"/>
      <c r="I17" s="22"/>
      <c r="J17" s="22"/>
    </row>
    <row r="18" spans="1:10" ht="15.9" x14ac:dyDescent="0.4">
      <c r="A18" s="38"/>
      <c r="B18" s="39" t="s">
        <v>219</v>
      </c>
      <c r="C18" s="164"/>
      <c r="D18" s="164"/>
      <c r="E18" s="164"/>
      <c r="F18" s="163"/>
      <c r="G18" s="163"/>
      <c r="H18" s="163"/>
      <c r="I18" s="163"/>
      <c r="J18" s="163"/>
    </row>
    <row r="21" spans="1:10" ht="23.6" x14ac:dyDescent="0.4">
      <c r="A21" s="168" t="s">
        <v>75</v>
      </c>
      <c r="B21" s="169"/>
      <c r="C21" s="169"/>
      <c r="D21" s="169"/>
      <c r="E21" s="169"/>
      <c r="F21" s="169"/>
      <c r="G21" s="169"/>
      <c r="H21" s="169"/>
      <c r="I21" s="169"/>
      <c r="J21" s="169"/>
    </row>
    <row r="22" spans="1:10" ht="47.6" x14ac:dyDescent="0.4">
      <c r="A22" s="33" t="s">
        <v>76</v>
      </c>
      <c r="B22" s="33" t="s">
        <v>77</v>
      </c>
      <c r="C22" s="33" t="s">
        <v>220</v>
      </c>
      <c r="D22" s="33" t="s">
        <v>166</v>
      </c>
      <c r="E22" s="37" t="s">
        <v>167</v>
      </c>
      <c r="F22" s="33" t="s">
        <v>221</v>
      </c>
      <c r="G22" s="12" t="s">
        <v>222</v>
      </c>
      <c r="H22" s="12" t="s">
        <v>284</v>
      </c>
      <c r="I22" s="11" t="s">
        <v>224</v>
      </c>
      <c r="J22" s="11" t="s">
        <v>225</v>
      </c>
    </row>
    <row r="23" spans="1:10" x14ac:dyDescent="0.4">
      <c r="A23" s="5" t="s">
        <v>84</v>
      </c>
      <c r="B23" s="5"/>
      <c r="C23" s="5"/>
      <c r="D23" s="5"/>
      <c r="E23" s="5"/>
      <c r="F23" s="97"/>
      <c r="G23" s="62"/>
      <c r="H23" s="62"/>
      <c r="I23" s="116"/>
      <c r="J23" s="2"/>
    </row>
    <row r="24" spans="1:10" x14ac:dyDescent="0.4">
      <c r="A24" s="5" t="s">
        <v>85</v>
      </c>
      <c r="B24" s="5"/>
      <c r="C24" s="5"/>
      <c r="D24" s="5"/>
      <c r="E24" s="5"/>
      <c r="F24" s="97"/>
      <c r="G24" s="62"/>
      <c r="H24" s="62"/>
      <c r="I24" s="116"/>
      <c r="J24" s="2"/>
    </row>
    <row r="25" spans="1:10" x14ac:dyDescent="0.4">
      <c r="A25" s="5" t="s">
        <v>86</v>
      </c>
      <c r="B25" s="5"/>
      <c r="C25" s="5"/>
      <c r="D25" s="5"/>
      <c r="E25" s="5"/>
      <c r="F25" s="97"/>
      <c r="G25" s="62"/>
      <c r="H25" s="62"/>
      <c r="I25" s="116"/>
      <c r="J25" s="2"/>
    </row>
    <row r="26" spans="1:10" x14ac:dyDescent="0.4">
      <c r="A26" s="5" t="s">
        <v>87</v>
      </c>
      <c r="B26" s="5"/>
      <c r="C26" s="5"/>
      <c r="D26" s="5"/>
      <c r="E26" s="5"/>
      <c r="F26" s="97"/>
      <c r="G26" s="62"/>
      <c r="H26" s="62"/>
      <c r="I26" s="116"/>
      <c r="J26" s="2"/>
    </row>
    <row r="27" spans="1:10" x14ac:dyDescent="0.4">
      <c r="A27" s="5" t="s">
        <v>88</v>
      </c>
      <c r="B27" s="5"/>
      <c r="C27" s="5"/>
      <c r="D27" s="5"/>
      <c r="E27" s="5"/>
      <c r="F27" s="97"/>
      <c r="G27" s="62"/>
      <c r="H27" s="62"/>
      <c r="I27" s="116"/>
      <c r="J27" s="2"/>
    </row>
    <row r="28" spans="1:10" x14ac:dyDescent="0.4">
      <c r="A28" s="5" t="s">
        <v>89</v>
      </c>
      <c r="B28" s="5"/>
      <c r="C28" s="5"/>
      <c r="D28" s="5"/>
      <c r="E28" s="5"/>
      <c r="F28" s="97"/>
      <c r="G28" s="62"/>
      <c r="H28" s="62"/>
      <c r="I28" s="116"/>
      <c r="J28" s="2"/>
    </row>
    <row r="29" spans="1:10" x14ac:dyDescent="0.4">
      <c r="A29" s="5" t="s">
        <v>90</v>
      </c>
      <c r="B29" s="5"/>
      <c r="C29" s="5"/>
      <c r="D29" s="5"/>
      <c r="E29" s="5"/>
      <c r="F29" s="97"/>
      <c r="G29" s="62"/>
      <c r="H29" s="62"/>
      <c r="I29" s="116"/>
      <c r="J29" s="2"/>
    </row>
    <row r="30" spans="1:10" x14ac:dyDescent="0.4">
      <c r="A30" s="5" t="s">
        <v>91</v>
      </c>
      <c r="B30" s="5"/>
      <c r="C30" s="5"/>
      <c r="D30" s="5"/>
      <c r="E30" s="5"/>
      <c r="F30" s="97"/>
      <c r="G30" s="62"/>
      <c r="H30" s="62"/>
      <c r="I30" s="116"/>
      <c r="J30" s="2"/>
    </row>
    <row r="31" spans="1:10" x14ac:dyDescent="0.4">
      <c r="A31" s="5" t="s">
        <v>92</v>
      </c>
      <c r="B31" s="5"/>
      <c r="C31" s="5"/>
      <c r="D31" s="5"/>
      <c r="E31" s="5"/>
      <c r="F31" s="97"/>
      <c r="G31" s="62"/>
      <c r="H31" s="62"/>
      <c r="I31" s="116"/>
      <c r="J31" s="2"/>
    </row>
    <row r="32" spans="1:10" x14ac:dyDescent="0.4">
      <c r="A32" s="5" t="s">
        <v>93</v>
      </c>
      <c r="B32" s="5"/>
      <c r="C32" s="5"/>
      <c r="D32" s="5"/>
      <c r="E32" s="5"/>
      <c r="F32" s="97"/>
      <c r="G32" s="62"/>
      <c r="H32" s="62"/>
      <c r="I32" s="116"/>
      <c r="J32" s="2"/>
    </row>
    <row r="35" spans="1:10" ht="23.6" x14ac:dyDescent="0.4">
      <c r="A35" s="186" t="s">
        <v>94</v>
      </c>
      <c r="B35" s="187"/>
      <c r="C35" s="187"/>
      <c r="D35" s="187"/>
      <c r="E35" s="187"/>
      <c r="F35" s="187"/>
      <c r="G35" s="187"/>
      <c r="H35" s="187"/>
      <c r="I35" s="187"/>
      <c r="J35" s="187"/>
    </row>
    <row r="36" spans="1:10" ht="47.6" x14ac:dyDescent="0.4">
      <c r="A36" s="33" t="s">
        <v>76</v>
      </c>
      <c r="B36" s="33" t="s">
        <v>77</v>
      </c>
      <c r="C36" s="33" t="s">
        <v>220</v>
      </c>
      <c r="D36" s="33" t="s">
        <v>166</v>
      </c>
      <c r="E36" s="37" t="s">
        <v>167</v>
      </c>
      <c r="F36" s="33" t="s">
        <v>221</v>
      </c>
      <c r="G36" s="12" t="s">
        <v>222</v>
      </c>
      <c r="H36" s="12" t="s">
        <v>284</v>
      </c>
      <c r="I36" s="11" t="s">
        <v>224</v>
      </c>
      <c r="J36" s="11" t="s">
        <v>225</v>
      </c>
    </row>
    <row r="37" spans="1:10" x14ac:dyDescent="0.4">
      <c r="A37" s="5" t="s">
        <v>95</v>
      </c>
      <c r="B37" s="5"/>
      <c r="C37" s="5"/>
      <c r="D37" s="5"/>
      <c r="E37" s="5"/>
      <c r="F37" s="97"/>
      <c r="G37" s="115"/>
      <c r="H37" s="115"/>
      <c r="I37" s="116"/>
      <c r="J37" s="2"/>
    </row>
    <row r="38" spans="1:10" x14ac:dyDescent="0.4">
      <c r="A38" s="5" t="s">
        <v>96</v>
      </c>
      <c r="B38" s="5"/>
      <c r="C38" s="5"/>
      <c r="D38" s="5"/>
      <c r="E38" s="5"/>
      <c r="F38" s="97"/>
      <c r="G38" s="115"/>
      <c r="H38" s="115"/>
      <c r="I38" s="116"/>
      <c r="J38" s="2"/>
    </row>
    <row r="39" spans="1:10" x14ac:dyDescent="0.4">
      <c r="A39" s="5" t="s">
        <v>169</v>
      </c>
      <c r="B39" s="5"/>
      <c r="C39" s="5"/>
      <c r="D39" s="5"/>
      <c r="E39" s="5"/>
      <c r="F39" s="97"/>
      <c r="G39" s="115"/>
      <c r="H39" s="115"/>
      <c r="I39" s="116"/>
      <c r="J39" s="2"/>
    </row>
    <row r="40" spans="1:10" x14ac:dyDescent="0.4">
      <c r="A40" s="5" t="s">
        <v>98</v>
      </c>
      <c r="B40" s="5"/>
      <c r="C40" s="5"/>
      <c r="D40" s="5"/>
      <c r="E40" s="5"/>
      <c r="F40" s="97"/>
      <c r="G40" s="115"/>
      <c r="H40" s="115"/>
      <c r="I40" s="116"/>
      <c r="J40" s="2"/>
    </row>
    <row r="41" spans="1:10" x14ac:dyDescent="0.4">
      <c r="A41" s="5" t="s">
        <v>99</v>
      </c>
      <c r="B41" s="5"/>
      <c r="C41" s="5"/>
      <c r="D41" s="5"/>
      <c r="E41" s="5"/>
      <c r="F41" s="97"/>
      <c r="G41" s="115"/>
      <c r="H41" s="115"/>
      <c r="I41" s="116"/>
      <c r="J41" s="2"/>
    </row>
    <row r="42" spans="1:10" x14ac:dyDescent="0.4">
      <c r="A42" s="5" t="s">
        <v>100</v>
      </c>
      <c r="B42" s="5"/>
      <c r="C42" s="5"/>
      <c r="D42" s="5"/>
      <c r="E42" s="5"/>
      <c r="F42" s="97"/>
      <c r="G42" s="115"/>
      <c r="H42" s="115"/>
      <c r="I42" s="116"/>
      <c r="J42" s="2"/>
    </row>
    <row r="43" spans="1:10" x14ac:dyDescent="0.4">
      <c r="A43" s="5" t="s">
        <v>101</v>
      </c>
      <c r="B43" s="5"/>
      <c r="C43" s="5"/>
      <c r="D43" s="5"/>
      <c r="E43" s="5"/>
      <c r="F43" s="97"/>
      <c r="G43" s="115"/>
      <c r="H43" s="115"/>
      <c r="I43" s="116"/>
      <c r="J43" s="2"/>
    </row>
    <row r="44" spans="1:10" x14ac:dyDescent="0.4">
      <c r="A44" s="5" t="s">
        <v>102</v>
      </c>
      <c r="B44" s="5"/>
      <c r="C44" s="5"/>
      <c r="D44" s="5"/>
      <c r="E44" s="5"/>
      <c r="F44" s="97"/>
      <c r="G44" s="115"/>
      <c r="H44" s="115"/>
      <c r="I44" s="116"/>
      <c r="J44" s="2"/>
    </row>
    <row r="45" spans="1:10" x14ac:dyDescent="0.4">
      <c r="A45" s="5" t="s">
        <v>103</v>
      </c>
      <c r="B45" s="5"/>
      <c r="C45" s="5"/>
      <c r="D45" s="5"/>
      <c r="E45" s="5"/>
      <c r="F45" s="97"/>
      <c r="G45" s="115"/>
      <c r="H45" s="115"/>
      <c r="I45" s="116"/>
      <c r="J45" s="2"/>
    </row>
    <row r="46" spans="1:10" x14ac:dyDescent="0.4">
      <c r="A46" s="5" t="s">
        <v>285</v>
      </c>
      <c r="B46" s="5"/>
      <c r="C46" s="5"/>
      <c r="D46" s="5"/>
      <c r="E46" s="5"/>
      <c r="F46" s="97"/>
      <c r="G46" s="115"/>
      <c r="H46" s="115"/>
      <c r="I46" s="116"/>
      <c r="J46" s="2"/>
    </row>
    <row r="47" spans="1:10" x14ac:dyDescent="0.4">
      <c r="F47" s="139"/>
    </row>
    <row r="49" spans="1:10" ht="23.6" x14ac:dyDescent="0.4">
      <c r="A49" s="186" t="s">
        <v>286</v>
      </c>
      <c r="B49" s="187"/>
      <c r="C49" s="187"/>
      <c r="D49" s="187"/>
      <c r="E49" s="187"/>
      <c r="F49" s="187"/>
      <c r="G49" s="187"/>
      <c r="H49" s="187"/>
      <c r="I49" s="187"/>
      <c r="J49" s="187"/>
    </row>
    <row r="50" spans="1:10" ht="47.6" x14ac:dyDescent="0.4">
      <c r="A50" s="33" t="s">
        <v>76</v>
      </c>
      <c r="B50" s="33" t="s">
        <v>77</v>
      </c>
      <c r="C50" s="33" t="s">
        <v>220</v>
      </c>
      <c r="D50" s="33" t="s">
        <v>166</v>
      </c>
      <c r="E50" s="37" t="s">
        <v>167</v>
      </c>
      <c r="F50" s="33" t="s">
        <v>221</v>
      </c>
      <c r="G50" s="12" t="s">
        <v>222</v>
      </c>
      <c r="H50" s="12" t="s">
        <v>284</v>
      </c>
      <c r="I50" s="11" t="s">
        <v>224</v>
      </c>
      <c r="J50" s="11" t="s">
        <v>225</v>
      </c>
    </row>
    <row r="51" spans="1:10" x14ac:dyDescent="0.4">
      <c r="A51" s="5" t="s">
        <v>107</v>
      </c>
      <c r="B51" s="5"/>
      <c r="C51" s="5"/>
      <c r="D51" s="5"/>
      <c r="E51" s="5"/>
      <c r="F51" s="97"/>
      <c r="G51" s="115"/>
      <c r="H51" s="115"/>
      <c r="I51" s="116"/>
      <c r="J51" s="2"/>
    </row>
    <row r="52" spans="1:10" x14ac:dyDescent="0.4">
      <c r="A52" s="5" t="s">
        <v>108</v>
      </c>
      <c r="B52" s="5"/>
      <c r="C52" s="5"/>
      <c r="D52" s="5"/>
      <c r="E52" s="5"/>
      <c r="F52" s="97"/>
      <c r="G52" s="115"/>
      <c r="H52" s="115"/>
      <c r="I52" s="116"/>
      <c r="J52" s="2"/>
    </row>
    <row r="53" spans="1:10" x14ac:dyDescent="0.4">
      <c r="A53" s="5" t="s">
        <v>109</v>
      </c>
      <c r="B53" s="5"/>
      <c r="C53" s="5"/>
      <c r="D53" s="5"/>
      <c r="E53" s="5"/>
      <c r="F53" s="97"/>
      <c r="G53" s="115"/>
      <c r="H53" s="115"/>
      <c r="I53" s="116"/>
      <c r="J53" s="2"/>
    </row>
    <row r="54" spans="1:10" x14ac:dyDescent="0.4">
      <c r="A54" s="5" t="s">
        <v>110</v>
      </c>
      <c r="B54" s="5"/>
      <c r="C54" s="5"/>
      <c r="D54" s="5"/>
      <c r="E54" s="5"/>
      <c r="F54" s="97"/>
      <c r="G54" s="115"/>
      <c r="H54" s="115"/>
      <c r="I54" s="116"/>
      <c r="J54" s="2"/>
    </row>
    <row r="55" spans="1:10" x14ac:dyDescent="0.4">
      <c r="A55" s="5" t="s">
        <v>111</v>
      </c>
      <c r="B55" s="5"/>
      <c r="C55" s="5"/>
      <c r="D55" s="5"/>
      <c r="E55" s="5"/>
      <c r="F55" s="97"/>
      <c r="G55" s="115"/>
      <c r="H55" s="115"/>
      <c r="I55" s="116"/>
      <c r="J55" s="2"/>
    </row>
    <row r="56" spans="1:10" x14ac:dyDescent="0.4">
      <c r="A56" s="5" t="s">
        <v>112</v>
      </c>
      <c r="B56" s="5"/>
      <c r="C56" s="5"/>
      <c r="D56" s="5"/>
      <c r="E56" s="5"/>
      <c r="F56" s="97"/>
      <c r="G56" s="115"/>
      <c r="H56" s="115"/>
      <c r="I56" s="116"/>
      <c r="J56" s="2"/>
    </row>
    <row r="57" spans="1:10" x14ac:dyDescent="0.4">
      <c r="A57" s="5" t="s">
        <v>113</v>
      </c>
      <c r="B57" s="5"/>
      <c r="C57" s="5"/>
      <c r="D57" s="5"/>
      <c r="E57" s="5"/>
      <c r="F57" s="97"/>
      <c r="G57" s="115"/>
      <c r="H57" s="115"/>
      <c r="I57" s="116"/>
      <c r="J57" s="2"/>
    </row>
    <row r="58" spans="1:10" x14ac:dyDescent="0.4">
      <c r="A58" s="5" t="s">
        <v>114</v>
      </c>
      <c r="B58" s="5"/>
      <c r="C58" s="5"/>
      <c r="D58" s="5"/>
      <c r="E58" s="5"/>
      <c r="F58" s="97"/>
      <c r="G58" s="115"/>
      <c r="H58" s="115"/>
      <c r="I58" s="116"/>
      <c r="J58" s="2"/>
    </row>
    <row r="59" spans="1:10" x14ac:dyDescent="0.4">
      <c r="A59" s="5" t="s">
        <v>115</v>
      </c>
      <c r="B59" s="5"/>
      <c r="C59" s="5"/>
      <c r="D59" s="5"/>
      <c r="E59" s="5"/>
      <c r="F59" s="97"/>
      <c r="G59" s="115"/>
      <c r="H59" s="115"/>
      <c r="I59" s="116"/>
      <c r="J59" s="2"/>
    </row>
    <row r="60" spans="1:10" x14ac:dyDescent="0.4">
      <c r="A60" s="5" t="s">
        <v>116</v>
      </c>
      <c r="B60" s="5"/>
      <c r="C60" s="5"/>
      <c r="D60" s="5"/>
      <c r="E60" s="5"/>
      <c r="F60" s="97"/>
      <c r="G60" s="115"/>
      <c r="H60" s="115"/>
      <c r="I60" s="116"/>
      <c r="J60" s="2"/>
    </row>
    <row r="65" spans="1:10" ht="20.6" x14ac:dyDescent="0.4">
      <c r="B65" s="65" t="s">
        <v>228</v>
      </c>
    </row>
    <row r="66" spans="1:10" x14ac:dyDescent="0.4">
      <c r="A66" s="192" t="s">
        <v>287</v>
      </c>
      <c r="B66" s="193"/>
      <c r="C66" s="193"/>
      <c r="D66" s="193"/>
      <c r="E66" s="193"/>
      <c r="F66" s="193"/>
      <c r="G66" s="193"/>
      <c r="H66" s="193"/>
      <c r="I66" s="193"/>
      <c r="J66" s="194"/>
    </row>
    <row r="67" spans="1:10" ht="43.75" x14ac:dyDescent="0.4">
      <c r="A67" s="12" t="s">
        <v>76</v>
      </c>
      <c r="B67" s="12" t="s">
        <v>77</v>
      </c>
      <c r="C67" s="12" t="s">
        <v>230</v>
      </c>
      <c r="D67" s="33" t="s">
        <v>166</v>
      </c>
      <c r="E67" s="37" t="s">
        <v>167</v>
      </c>
      <c r="F67" s="12" t="s">
        <v>231</v>
      </c>
      <c r="G67" s="12" t="s">
        <v>222</v>
      </c>
      <c r="H67" s="12" t="s">
        <v>284</v>
      </c>
      <c r="I67" s="11" t="s">
        <v>232</v>
      </c>
      <c r="J67" s="11" t="s">
        <v>233</v>
      </c>
    </row>
    <row r="68" spans="1:10" ht="87.45" x14ac:dyDescent="0.4">
      <c r="A68" s="5" t="s">
        <v>84</v>
      </c>
      <c r="B68" s="5" t="s">
        <v>172</v>
      </c>
      <c r="C68" s="5" t="s">
        <v>288</v>
      </c>
      <c r="D68" s="5" t="s">
        <v>174</v>
      </c>
      <c r="E68" s="5" t="s">
        <v>128</v>
      </c>
      <c r="F68" s="62">
        <v>36</v>
      </c>
      <c r="G68" s="134">
        <v>46032</v>
      </c>
      <c r="H68" s="134">
        <v>46109</v>
      </c>
      <c r="I68" s="2"/>
      <c r="J68" s="2" t="s">
        <v>289</v>
      </c>
    </row>
    <row r="69" spans="1:10" ht="87.45" x14ac:dyDescent="0.4">
      <c r="A69" s="5" t="s">
        <v>85</v>
      </c>
      <c r="B69" s="5" t="s">
        <v>176</v>
      </c>
      <c r="C69" s="5" t="s">
        <v>290</v>
      </c>
      <c r="D69" s="5" t="s">
        <v>174</v>
      </c>
      <c r="E69" s="5" t="s">
        <v>128</v>
      </c>
      <c r="F69" s="62">
        <v>9</v>
      </c>
      <c r="G69" s="134">
        <v>46032</v>
      </c>
      <c r="H69" s="134">
        <v>46109</v>
      </c>
      <c r="I69" s="2"/>
      <c r="J69" s="2" t="s">
        <v>289</v>
      </c>
    </row>
    <row r="70" spans="1:10" ht="87.45" x14ac:dyDescent="0.4">
      <c r="A70" s="5" t="s">
        <v>86</v>
      </c>
      <c r="B70" s="5" t="s">
        <v>177</v>
      </c>
      <c r="C70" s="5" t="s">
        <v>291</v>
      </c>
      <c r="D70" s="5" t="s">
        <v>179</v>
      </c>
      <c r="E70" s="5" t="s">
        <v>132</v>
      </c>
      <c r="F70" s="62">
        <v>400</v>
      </c>
      <c r="G70" s="134">
        <v>46114</v>
      </c>
      <c r="H70" s="134">
        <v>46146</v>
      </c>
      <c r="I70" s="2"/>
      <c r="J70" s="2" t="s">
        <v>292</v>
      </c>
    </row>
    <row r="71" spans="1:10" ht="87.45" x14ac:dyDescent="0.4">
      <c r="A71" s="5" t="s">
        <v>87</v>
      </c>
      <c r="B71" s="5" t="s">
        <v>181</v>
      </c>
      <c r="C71" s="5" t="s">
        <v>293</v>
      </c>
      <c r="D71" s="5" t="s">
        <v>179</v>
      </c>
      <c r="E71" s="5" t="s">
        <v>132</v>
      </c>
      <c r="F71" s="62">
        <v>500</v>
      </c>
      <c r="G71" s="134">
        <v>46114</v>
      </c>
      <c r="H71" s="134">
        <v>46146</v>
      </c>
      <c r="I71" s="2"/>
      <c r="J71" s="2" t="s">
        <v>294</v>
      </c>
    </row>
    <row r="72" spans="1:10" ht="43.75" x14ac:dyDescent="0.4">
      <c r="A72" s="5" t="s">
        <v>88</v>
      </c>
      <c r="B72" s="5" t="s">
        <v>184</v>
      </c>
      <c r="C72" s="5" t="s">
        <v>295</v>
      </c>
      <c r="D72" s="5" t="s">
        <v>179</v>
      </c>
      <c r="E72" s="5" t="s">
        <v>128</v>
      </c>
      <c r="F72" s="62">
        <f>353*4.2</f>
        <v>1482.6000000000001</v>
      </c>
      <c r="G72" s="134">
        <v>46157</v>
      </c>
      <c r="H72" s="134">
        <v>46164</v>
      </c>
      <c r="I72" s="2"/>
      <c r="J72" s="2" t="s">
        <v>296</v>
      </c>
    </row>
    <row r="73" spans="1:10" ht="43.75" x14ac:dyDescent="0.4">
      <c r="A73" s="5" t="s">
        <v>89</v>
      </c>
      <c r="B73" s="5" t="s">
        <v>187</v>
      </c>
      <c r="C73" s="5" t="s">
        <v>295</v>
      </c>
      <c r="D73" s="5" t="s">
        <v>179</v>
      </c>
      <c r="E73" s="5" t="s">
        <v>128</v>
      </c>
      <c r="F73" s="62">
        <f>471*4.2</f>
        <v>1978.2</v>
      </c>
      <c r="G73" s="134">
        <v>46157</v>
      </c>
      <c r="H73" s="134">
        <v>46164</v>
      </c>
      <c r="I73" s="2"/>
      <c r="J73" s="2" t="s">
        <v>296</v>
      </c>
    </row>
    <row r="74" spans="1:10" ht="29.15" x14ac:dyDescent="0.4">
      <c r="A74" s="5" t="s">
        <v>90</v>
      </c>
      <c r="B74" s="5" t="s">
        <v>189</v>
      </c>
      <c r="C74" s="5" t="s">
        <v>190</v>
      </c>
      <c r="D74" s="5" t="s">
        <v>179</v>
      </c>
      <c r="E74" s="5" t="s">
        <v>128</v>
      </c>
      <c r="F74" s="62">
        <f>72+49+82</f>
        <v>203</v>
      </c>
      <c r="G74" s="134">
        <v>46195</v>
      </c>
      <c r="H74" s="134">
        <v>46217</v>
      </c>
      <c r="I74" s="2"/>
      <c r="J74" s="2"/>
    </row>
    <row r="75" spans="1:10" ht="43.75" x14ac:dyDescent="0.4">
      <c r="A75" s="5" t="s">
        <v>91</v>
      </c>
      <c r="B75" s="5" t="s">
        <v>192</v>
      </c>
      <c r="C75" s="5" t="s">
        <v>193</v>
      </c>
      <c r="D75" s="5" t="s">
        <v>179</v>
      </c>
      <c r="E75" s="5" t="s">
        <v>128</v>
      </c>
      <c r="F75" s="62">
        <f>24+49+34</f>
        <v>107</v>
      </c>
      <c r="G75" s="134">
        <v>46214</v>
      </c>
      <c r="H75" s="134">
        <v>46227</v>
      </c>
      <c r="I75" s="2"/>
      <c r="J75" s="2" t="s">
        <v>297</v>
      </c>
    </row>
    <row r="76" spans="1:10" ht="29.15" x14ac:dyDescent="0.4">
      <c r="A76" s="5" t="s">
        <v>92</v>
      </c>
      <c r="B76" s="5" t="s">
        <v>298</v>
      </c>
      <c r="C76" s="5" t="s">
        <v>195</v>
      </c>
      <c r="D76" s="5" t="s">
        <v>179</v>
      </c>
      <c r="E76" s="5" t="s">
        <v>121</v>
      </c>
      <c r="F76" s="62">
        <v>18</v>
      </c>
      <c r="G76" s="134">
        <v>46195</v>
      </c>
      <c r="H76" s="134">
        <v>46195</v>
      </c>
      <c r="I76" s="2"/>
      <c r="J76" s="2"/>
    </row>
    <row r="77" spans="1:10" ht="29.15" x14ac:dyDescent="0.4">
      <c r="A77" s="5" t="s">
        <v>197</v>
      </c>
      <c r="B77" s="5" t="s">
        <v>198</v>
      </c>
      <c r="C77" s="5" t="s">
        <v>198</v>
      </c>
      <c r="D77" s="5" t="s">
        <v>174</v>
      </c>
      <c r="E77" s="5" t="s">
        <v>128</v>
      </c>
      <c r="F77" s="62">
        <f>F72+F73</f>
        <v>3460.8</v>
      </c>
      <c r="G77" s="134">
        <v>46280</v>
      </c>
      <c r="H77" s="134">
        <v>46280</v>
      </c>
      <c r="I77" s="2"/>
      <c r="J77" s="2" t="s">
        <v>299</v>
      </c>
    </row>
    <row r="78" spans="1:10" x14ac:dyDescent="0.4">
      <c r="H78" s="4"/>
      <c r="I78" s="4"/>
    </row>
  </sheetData>
  <mergeCells count="14">
    <mergeCell ref="C8:J8"/>
    <mergeCell ref="A1:J1"/>
    <mergeCell ref="F3:J3"/>
    <mergeCell ref="F4:J4"/>
    <mergeCell ref="F5:J5"/>
    <mergeCell ref="F6:J6"/>
    <mergeCell ref="A66:J66"/>
    <mergeCell ref="C10:J10"/>
    <mergeCell ref="A21:J21"/>
    <mergeCell ref="A35:J35"/>
    <mergeCell ref="A49:J49"/>
    <mergeCell ref="C12:J12"/>
    <mergeCell ref="C16:J16"/>
    <mergeCell ref="C18:J18"/>
  </mergeCells>
  <dataValidations xWindow="666" yWindow="856" count="1">
    <dataValidation type="list" allowBlank="1" showInputMessage="1" showErrorMessage="1" sqref="C14:E14" xr:uid="{163DD887-4C64-4EF2-9DBD-308FAFE8B296}">
      <formula1>"ja, nee"</formula1>
    </dataValidation>
  </dataValidations>
  <pageMargins left="0.7" right="0.7" top="0.75" bottom="0.75" header="0.3" footer="0.3"/>
  <extLst>
    <ext xmlns:x14="http://schemas.microsoft.com/office/spreadsheetml/2009/9/main" uri="{CCE6A557-97BC-4b89-ADB6-D9C93CAAB3DF}">
      <x14:dataValidations xmlns:xm="http://schemas.microsoft.com/office/excel/2006/main" xWindow="666" yWindow="856" count="3">
        <x14:dataValidation type="list" allowBlank="1" showInputMessage="1" showErrorMessage="1" errorTitle="Foutieve invoer" error="Je hebt een waarde ingevuld die niet in de keuzelijst voorkomt. Kies een waarde uit de keuzelijst." promptTitle="Instructie" prompt="Maak een keuze uit de aangeboden keuzelijst" xr:uid="{232BA4DA-E750-4F9B-8E25-F180A0525785}">
          <x14:formula1>
            <xm:f>'(opties picklists)'!$B$8:$B$24</xm:f>
          </x14:formula1>
          <xm:sqref>C4:E6</xm:sqref>
        </x14:dataValidation>
        <x14:dataValidation type="list" allowBlank="1" showInputMessage="1" showErrorMessage="1" errorTitle="Foutieve invoer" error="Je hebt een keuze ingediend die niet in de lijst voorkomt. Maak een keuze uit de aangeboden keuzelijst. " promptTitle="Instructie" prompt="Maak een keuze uit de aangeboden keuzelijst." xr:uid="{578CE697-7E77-4E91-A8ED-9E465091AFEB}">
          <x14:formula1>
            <xm:f>'(opties picklists)'!$B$35:$B$40</xm:f>
          </x14:formula1>
          <xm:sqref>E23:E32 E68:E77 E51:E60 E37:E46</xm:sqref>
        </x14:dataValidation>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2D508AA7-1258-453F-B24D-AD9E55687FCB}">
          <x14:formula1>
            <xm:f>'(opties picklists)'!$B$42:$B$65</xm:f>
          </x14:formula1>
          <xm:sqref>D23:D32 D68:D77 D51:D60 D37:D46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A7E7-A881-4849-A45A-C5F98DA40A3F}">
  <dimension ref="A1:T97"/>
  <sheetViews>
    <sheetView topLeftCell="A125" zoomScale="106" zoomScaleNormal="106" workbookViewId="0">
      <selection activeCell="E34" sqref="E34"/>
    </sheetView>
  </sheetViews>
  <sheetFormatPr defaultRowHeight="14.6" x14ac:dyDescent="0.4"/>
  <cols>
    <col min="1" max="1" width="11.69140625" customWidth="1"/>
    <col min="2" max="2" width="25.84375" customWidth="1"/>
    <col min="3" max="3" width="25.53515625" customWidth="1"/>
    <col min="4" max="4" width="16.53515625" customWidth="1"/>
    <col min="5" max="5" width="40.69140625" customWidth="1"/>
    <col min="6" max="6" width="18.15234375" customWidth="1"/>
    <col min="7" max="7" width="20.765625" customWidth="1"/>
    <col min="8" max="8" width="23.84375" customWidth="1"/>
    <col min="9" max="9" width="48.15234375" style="1" customWidth="1"/>
    <col min="10" max="11" width="14.53515625" customWidth="1"/>
    <col min="12" max="12" width="17.3828125" customWidth="1"/>
    <col min="13" max="13" width="25.84375" customWidth="1"/>
    <col min="14" max="14" width="24.84375" customWidth="1"/>
    <col min="15" max="15" width="26.53515625" customWidth="1"/>
    <col min="16" max="16" width="34.53515625" customWidth="1"/>
    <col min="17" max="17" width="62.69140625" customWidth="1"/>
  </cols>
  <sheetData>
    <row r="1" spans="1:9" ht="26.15" x14ac:dyDescent="0.7">
      <c r="A1" s="59" t="s">
        <v>300</v>
      </c>
      <c r="C1" s="8"/>
      <c r="D1" s="8"/>
      <c r="E1" s="8"/>
      <c r="F1" s="8"/>
      <c r="G1" s="8"/>
      <c r="H1" s="8"/>
      <c r="I1" s="17"/>
    </row>
    <row r="3" spans="1:9" ht="18.45" x14ac:dyDescent="0.5">
      <c r="A3" s="189" t="s">
        <v>301</v>
      </c>
      <c r="B3" s="190"/>
      <c r="C3" s="190"/>
      <c r="D3" s="191"/>
      <c r="E3" s="77" t="s">
        <v>144</v>
      </c>
      <c r="F3" s="77" t="s">
        <v>245</v>
      </c>
      <c r="G3" s="153" t="s">
        <v>246</v>
      </c>
    </row>
    <row r="4" spans="1:9" x14ac:dyDescent="0.4">
      <c r="E4" s="58" t="s">
        <v>155</v>
      </c>
      <c r="F4" s="126">
        <v>0</v>
      </c>
      <c r="G4" s="154" t="e">
        <f>F4/F7</f>
        <v>#DIV/0!</v>
      </c>
    </row>
    <row r="5" spans="1:9" x14ac:dyDescent="0.4">
      <c r="E5" s="58" t="s">
        <v>247</v>
      </c>
      <c r="F5" s="126">
        <v>0</v>
      </c>
      <c r="G5" s="154" t="e">
        <f>F5/F7</f>
        <v>#DIV/0!</v>
      </c>
    </row>
    <row r="6" spans="1:9" x14ac:dyDescent="0.4">
      <c r="E6" s="58" t="s">
        <v>158</v>
      </c>
      <c r="F6" s="126">
        <v>0</v>
      </c>
      <c r="G6" s="154" t="e">
        <f>F6/F7</f>
        <v>#DIV/0!</v>
      </c>
    </row>
    <row r="7" spans="1:9" x14ac:dyDescent="0.4">
      <c r="E7" s="58" t="s">
        <v>248</v>
      </c>
      <c r="F7" s="126">
        <f>F4+F5+F6</f>
        <v>0</v>
      </c>
      <c r="G7" s="154" t="e">
        <f>F7/F7</f>
        <v>#DIV/0!</v>
      </c>
    </row>
    <row r="8" spans="1:9" x14ac:dyDescent="0.4">
      <c r="F8" s="71"/>
    </row>
    <row r="10" spans="1:9" ht="18.45" x14ac:dyDescent="0.5">
      <c r="A10" s="78" t="s">
        <v>302</v>
      </c>
      <c r="B10" s="155"/>
      <c r="C10" s="155"/>
    </row>
    <row r="12" spans="1:9" x14ac:dyDescent="0.4">
      <c r="A12" s="152" t="s">
        <v>303</v>
      </c>
      <c r="B12" s="25"/>
      <c r="C12" s="152"/>
      <c r="D12" s="25"/>
    </row>
    <row r="13" spans="1:9" ht="43.75" x14ac:dyDescent="0.4">
      <c r="A13" s="30" t="s">
        <v>304</v>
      </c>
      <c r="B13" s="30" t="s">
        <v>305</v>
      </c>
      <c r="C13" s="30" t="s">
        <v>306</v>
      </c>
      <c r="D13" s="30" t="s">
        <v>245</v>
      </c>
      <c r="E13" s="30" t="s">
        <v>307</v>
      </c>
      <c r="F13" s="30" t="s">
        <v>308</v>
      </c>
      <c r="H13" s="2" t="s">
        <v>309</v>
      </c>
    </row>
    <row r="14" spans="1:9" x14ac:dyDescent="0.4">
      <c r="A14" s="135"/>
      <c r="B14" s="58"/>
      <c r="C14" s="58"/>
      <c r="D14" s="52">
        <v>0</v>
      </c>
      <c r="E14" s="80">
        <v>0</v>
      </c>
      <c r="F14" s="58"/>
      <c r="H14" s="58">
        <v>0</v>
      </c>
    </row>
    <row r="15" spans="1:9" x14ac:dyDescent="0.4">
      <c r="A15" s="135"/>
      <c r="B15" s="58"/>
      <c r="C15" s="58"/>
      <c r="D15" s="52">
        <v>0</v>
      </c>
      <c r="E15" s="80">
        <v>0</v>
      </c>
      <c r="F15" s="58"/>
      <c r="H15" s="58"/>
    </row>
    <row r="16" spans="1:9" x14ac:dyDescent="0.4">
      <c r="A16" s="135"/>
      <c r="B16" s="58"/>
      <c r="C16" s="58"/>
      <c r="D16" s="52">
        <v>0</v>
      </c>
      <c r="E16" s="80">
        <v>0</v>
      </c>
      <c r="F16" s="58"/>
      <c r="H16" s="58"/>
    </row>
    <row r="17" spans="1:8" x14ac:dyDescent="0.4">
      <c r="A17" s="135"/>
      <c r="B17" s="58"/>
      <c r="C17" s="58"/>
      <c r="D17" s="52"/>
      <c r="E17" s="80"/>
      <c r="F17" s="58"/>
      <c r="H17" s="58"/>
    </row>
    <row r="18" spans="1:8" x14ac:dyDescent="0.4">
      <c r="A18" s="195" t="s">
        <v>310</v>
      </c>
      <c r="B18" s="196"/>
      <c r="C18" s="197"/>
      <c r="D18" s="79">
        <f>SUM(D14:D17)</f>
        <v>0</v>
      </c>
      <c r="E18" s="81">
        <f>SUM(E14:E17)</f>
        <v>0</v>
      </c>
      <c r="F18" s="82">
        <f>(F14+F15+F16+F17)/4</f>
        <v>0</v>
      </c>
      <c r="H18" s="82">
        <f>(H14)/1</f>
        <v>0</v>
      </c>
    </row>
    <row r="20" spans="1:8" x14ac:dyDescent="0.4">
      <c r="A20" s="83" t="s">
        <v>311</v>
      </c>
      <c r="B20" s="84"/>
      <c r="C20" s="84"/>
    </row>
    <row r="21" spans="1:8" ht="29.15" x14ac:dyDescent="0.4">
      <c r="A21" s="30" t="s">
        <v>304</v>
      </c>
      <c r="B21" s="30" t="s">
        <v>305</v>
      </c>
      <c r="C21" s="30" t="s">
        <v>306</v>
      </c>
      <c r="D21" s="30" t="s">
        <v>245</v>
      </c>
      <c r="E21" s="30" t="s">
        <v>312</v>
      </c>
      <c r="F21" s="30" t="s">
        <v>308</v>
      </c>
      <c r="H21" s="2" t="s">
        <v>313</v>
      </c>
    </row>
    <row r="22" spans="1:8" x14ac:dyDescent="0.4">
      <c r="A22" s="135"/>
      <c r="B22" s="58"/>
      <c r="C22" s="58"/>
      <c r="D22" s="52">
        <v>0</v>
      </c>
      <c r="E22" s="80">
        <v>0</v>
      </c>
      <c r="F22" s="58">
        <v>0</v>
      </c>
      <c r="H22" s="58">
        <v>0</v>
      </c>
    </row>
    <row r="23" spans="1:8" x14ac:dyDescent="0.4">
      <c r="A23" s="135"/>
      <c r="B23" s="58"/>
      <c r="C23" s="58"/>
      <c r="D23" s="52">
        <v>0</v>
      </c>
      <c r="E23" s="80">
        <v>0</v>
      </c>
      <c r="F23" s="58">
        <v>0</v>
      </c>
      <c r="H23" s="58"/>
    </row>
    <row r="24" spans="1:8" x14ac:dyDescent="0.4">
      <c r="A24" s="135"/>
      <c r="B24" s="58"/>
      <c r="C24" s="58"/>
      <c r="D24" s="52">
        <v>0</v>
      </c>
      <c r="E24" s="80">
        <v>0</v>
      </c>
      <c r="F24" s="58">
        <v>0</v>
      </c>
      <c r="H24" s="58"/>
    </row>
    <row r="25" spans="1:8" x14ac:dyDescent="0.4">
      <c r="A25" s="135"/>
      <c r="B25" s="58"/>
      <c r="C25" s="58"/>
      <c r="D25" s="52">
        <v>0</v>
      </c>
      <c r="E25" s="80">
        <v>0</v>
      </c>
      <c r="F25" s="58">
        <v>0</v>
      </c>
      <c r="H25" s="58"/>
    </row>
    <row r="26" spans="1:8" x14ac:dyDescent="0.4">
      <c r="A26" s="195" t="s">
        <v>310</v>
      </c>
      <c r="B26" s="196"/>
      <c r="C26" s="197"/>
      <c r="D26" s="79">
        <f>SUM(D22:D25)</f>
        <v>0</v>
      </c>
      <c r="E26" s="81">
        <f>SUM(E22:E25)</f>
        <v>0</v>
      </c>
      <c r="F26" s="82">
        <f>(F22+F23+F24+F25)/4</f>
        <v>0</v>
      </c>
      <c r="H26" s="82">
        <f>(H22)/1</f>
        <v>0</v>
      </c>
    </row>
    <row r="28" spans="1:8" x14ac:dyDescent="0.4">
      <c r="A28" s="83" t="s">
        <v>314</v>
      </c>
      <c r="B28" s="84"/>
      <c r="C28" s="84"/>
    </row>
    <row r="29" spans="1:8" ht="43.75" x14ac:dyDescent="0.4">
      <c r="A29" s="30" t="s">
        <v>304</v>
      </c>
      <c r="B29" s="30" t="s">
        <v>305</v>
      </c>
      <c r="C29" s="30" t="s">
        <v>306</v>
      </c>
      <c r="D29" s="30" t="s">
        <v>245</v>
      </c>
      <c r="E29" s="30" t="s">
        <v>312</v>
      </c>
      <c r="F29" s="30" t="s">
        <v>308</v>
      </c>
      <c r="H29" s="2" t="s">
        <v>315</v>
      </c>
    </row>
    <row r="30" spans="1:8" x14ac:dyDescent="0.4">
      <c r="A30" s="135"/>
      <c r="B30" s="58"/>
      <c r="C30" s="58"/>
      <c r="D30" s="52">
        <v>0</v>
      </c>
      <c r="E30" s="80">
        <v>0</v>
      </c>
      <c r="F30" s="58">
        <v>0</v>
      </c>
      <c r="H30" s="58">
        <v>0</v>
      </c>
    </row>
    <row r="31" spans="1:8" x14ac:dyDescent="0.4">
      <c r="A31" s="135"/>
      <c r="B31" s="58"/>
      <c r="C31" s="58"/>
      <c r="D31" s="52">
        <v>0</v>
      </c>
      <c r="E31" s="80">
        <v>0</v>
      </c>
      <c r="F31" s="58">
        <v>0</v>
      </c>
      <c r="H31" s="58"/>
    </row>
    <row r="32" spans="1:8" x14ac:dyDescent="0.4">
      <c r="A32" s="135"/>
      <c r="B32" s="58"/>
      <c r="C32" s="58"/>
      <c r="D32" s="52">
        <v>0</v>
      </c>
      <c r="E32" s="80">
        <v>0</v>
      </c>
      <c r="F32" s="58">
        <v>0</v>
      </c>
      <c r="H32" s="58"/>
    </row>
    <row r="33" spans="1:20" x14ac:dyDescent="0.4">
      <c r="A33" s="135"/>
      <c r="B33" s="58"/>
      <c r="C33" s="58"/>
      <c r="D33" s="52">
        <v>0</v>
      </c>
      <c r="E33" s="80">
        <v>0</v>
      </c>
      <c r="F33" s="58">
        <v>0</v>
      </c>
      <c r="H33" s="58"/>
    </row>
    <row r="34" spans="1:20" x14ac:dyDescent="0.4">
      <c r="A34" s="195" t="s">
        <v>310</v>
      </c>
      <c r="B34" s="196"/>
      <c r="C34" s="197"/>
      <c r="D34" s="79">
        <f>SUM(D30:D33)</f>
        <v>0</v>
      </c>
      <c r="E34" s="81">
        <f>SUM(E30:E33)</f>
        <v>0</v>
      </c>
      <c r="F34" s="82">
        <f>(F30+F31+F32+F33)/4</f>
        <v>0</v>
      </c>
      <c r="H34" s="82">
        <f>(H30)/1</f>
        <v>0</v>
      </c>
    </row>
    <row r="36" spans="1:20" ht="18.45" x14ac:dyDescent="0.5">
      <c r="A36" s="189" t="s">
        <v>316</v>
      </c>
      <c r="B36" s="189"/>
      <c r="C36" s="189"/>
      <c r="D36" s="189"/>
    </row>
    <row r="38" spans="1:20" ht="43.75" x14ac:dyDescent="0.4">
      <c r="A38" s="12" t="s">
        <v>250</v>
      </c>
      <c r="B38" s="11" t="s">
        <v>264</v>
      </c>
      <c r="C38" s="72" t="s">
        <v>252</v>
      </c>
      <c r="D38" s="12" t="s">
        <v>317</v>
      </c>
      <c r="E38" s="12" t="s">
        <v>254</v>
      </c>
      <c r="F38" s="12" t="s">
        <v>255</v>
      </c>
      <c r="G38" s="72" t="s">
        <v>318</v>
      </c>
      <c r="H38" s="12" t="s">
        <v>144</v>
      </c>
      <c r="I38" s="12" t="s">
        <v>257</v>
      </c>
      <c r="J38" s="11" t="s">
        <v>319</v>
      </c>
      <c r="K38" s="11" t="s">
        <v>312</v>
      </c>
      <c r="L38" s="12" t="s">
        <v>320</v>
      </c>
      <c r="M38" s="12" t="s">
        <v>321</v>
      </c>
      <c r="N38" s="12" t="s">
        <v>322</v>
      </c>
      <c r="O38" s="11" t="s">
        <v>323</v>
      </c>
      <c r="P38" s="72" t="s">
        <v>262</v>
      </c>
      <c r="Q38" s="11" t="s">
        <v>263</v>
      </c>
      <c r="R38" s="1"/>
      <c r="S38" s="1"/>
      <c r="T38" s="1"/>
    </row>
    <row r="39" spans="1:20" x14ac:dyDescent="0.4">
      <c r="A39" s="74"/>
      <c r="B39" s="74"/>
      <c r="C39" s="135"/>
      <c r="D39" s="135"/>
      <c r="E39" s="2"/>
      <c r="F39" s="76"/>
      <c r="G39" s="74"/>
      <c r="H39" s="13"/>
      <c r="I39" s="2"/>
      <c r="J39" s="58"/>
      <c r="K39" s="141"/>
      <c r="L39" s="126"/>
      <c r="M39" s="126"/>
      <c r="N39" s="126"/>
      <c r="O39" s="126"/>
      <c r="P39" s="2"/>
      <c r="Q39" s="2"/>
    </row>
    <row r="40" spans="1:20" x14ac:dyDescent="0.4">
      <c r="A40" s="74"/>
      <c r="B40" s="74"/>
      <c r="C40" s="135"/>
      <c r="D40" s="135"/>
      <c r="E40" s="2"/>
      <c r="F40" s="76"/>
      <c r="G40" s="74"/>
      <c r="H40" s="13"/>
      <c r="I40" s="2"/>
      <c r="J40" s="58"/>
      <c r="K40" s="141"/>
      <c r="L40" s="126"/>
      <c r="M40" s="126"/>
      <c r="N40" s="126"/>
      <c r="O40" s="126"/>
      <c r="P40" s="2"/>
      <c r="Q40" s="2"/>
    </row>
    <row r="41" spans="1:20" x14ac:dyDescent="0.4">
      <c r="A41" s="74"/>
      <c r="B41" s="74"/>
      <c r="C41" s="135"/>
      <c r="D41" s="135"/>
      <c r="E41" s="2"/>
      <c r="F41" s="76"/>
      <c r="G41" s="74"/>
      <c r="H41" s="13"/>
      <c r="I41" s="2"/>
      <c r="J41" s="58"/>
      <c r="K41" s="141"/>
      <c r="L41" s="126"/>
      <c r="M41" s="126"/>
      <c r="N41" s="126"/>
      <c r="O41" s="126"/>
      <c r="P41" s="2"/>
      <c r="Q41" s="2"/>
    </row>
    <row r="42" spans="1:20" x14ac:dyDescent="0.4">
      <c r="A42" s="74"/>
      <c r="B42" s="74"/>
      <c r="C42" s="135"/>
      <c r="D42" s="135"/>
      <c r="E42" s="2"/>
      <c r="F42" s="76"/>
      <c r="G42" s="74"/>
      <c r="H42" s="13"/>
      <c r="I42" s="2"/>
      <c r="J42" s="58"/>
      <c r="K42" s="141"/>
      <c r="L42" s="126"/>
      <c r="M42" s="126"/>
      <c r="N42" s="126"/>
      <c r="O42" s="126"/>
      <c r="P42" s="2"/>
      <c r="Q42" s="2"/>
    </row>
    <row r="43" spans="1:20" x14ac:dyDescent="0.4">
      <c r="A43" s="74"/>
      <c r="B43" s="74"/>
      <c r="C43" s="135"/>
      <c r="D43" s="135"/>
      <c r="E43" s="2"/>
      <c r="F43" s="76"/>
      <c r="G43" s="74"/>
      <c r="H43" s="13"/>
      <c r="I43" s="2"/>
      <c r="J43" s="58"/>
      <c r="K43" s="141"/>
      <c r="L43" s="126"/>
      <c r="M43" s="126"/>
      <c r="N43" s="126"/>
      <c r="O43" s="126"/>
      <c r="P43" s="2"/>
      <c r="Q43" s="2"/>
    </row>
    <row r="44" spans="1:20" x14ac:dyDescent="0.4">
      <c r="A44" s="74"/>
      <c r="B44" s="74"/>
      <c r="C44" s="135"/>
      <c r="D44" s="135"/>
      <c r="E44" s="2"/>
      <c r="F44" s="76"/>
      <c r="G44" s="74"/>
      <c r="H44" s="13"/>
      <c r="I44" s="2"/>
      <c r="J44" s="58"/>
      <c r="K44" s="141"/>
      <c r="L44" s="126"/>
      <c r="M44" s="126"/>
      <c r="N44" s="126"/>
      <c r="O44" s="126"/>
      <c r="P44" s="2"/>
      <c r="Q44" s="2"/>
    </row>
    <row r="45" spans="1:20" x14ac:dyDescent="0.4">
      <c r="A45" s="74"/>
      <c r="B45" s="74"/>
      <c r="C45" s="135"/>
      <c r="D45" s="135"/>
      <c r="E45" s="2"/>
      <c r="F45" s="76"/>
      <c r="G45" s="74"/>
      <c r="H45" s="13"/>
      <c r="I45" s="2"/>
      <c r="J45" s="58"/>
      <c r="K45" s="141"/>
      <c r="L45" s="126"/>
      <c r="M45" s="126"/>
      <c r="N45" s="126"/>
      <c r="O45" s="126"/>
      <c r="P45" s="2"/>
      <c r="Q45" s="2"/>
    </row>
    <row r="46" spans="1:20" x14ac:dyDescent="0.4">
      <c r="A46" s="74"/>
      <c r="B46" s="74"/>
      <c r="C46" s="135"/>
      <c r="D46" s="135"/>
      <c r="E46" s="2"/>
      <c r="F46" s="76"/>
      <c r="G46" s="74"/>
      <c r="H46" s="13"/>
      <c r="I46" s="2"/>
      <c r="J46" s="58"/>
      <c r="K46" s="141"/>
      <c r="L46" s="126"/>
      <c r="M46" s="126"/>
      <c r="N46" s="126"/>
      <c r="O46" s="126"/>
      <c r="P46" s="2"/>
      <c r="Q46" s="2"/>
    </row>
    <row r="47" spans="1:20" x14ac:dyDescent="0.4">
      <c r="A47" s="74"/>
      <c r="B47" s="74"/>
      <c r="C47" s="135"/>
      <c r="D47" s="135"/>
      <c r="E47" s="2"/>
      <c r="F47" s="76"/>
      <c r="G47" s="74"/>
      <c r="H47" s="13"/>
      <c r="I47" s="2"/>
      <c r="J47" s="58"/>
      <c r="K47" s="141"/>
      <c r="L47" s="126"/>
      <c r="M47" s="126"/>
      <c r="N47" s="126"/>
      <c r="O47" s="126"/>
      <c r="P47" s="2"/>
      <c r="Q47" s="2"/>
    </row>
    <row r="48" spans="1:20" x14ac:dyDescent="0.4">
      <c r="A48" s="74"/>
      <c r="B48" s="74"/>
      <c r="C48" s="135"/>
      <c r="D48" s="135"/>
      <c r="E48" s="2"/>
      <c r="F48" s="76"/>
      <c r="G48" s="74"/>
      <c r="H48" s="13"/>
      <c r="I48" s="2"/>
      <c r="J48" s="58"/>
      <c r="K48" s="141"/>
      <c r="L48" s="126"/>
      <c r="M48" s="126"/>
      <c r="N48" s="126"/>
      <c r="O48" s="126"/>
      <c r="P48" s="2"/>
      <c r="Q48" s="2"/>
    </row>
    <row r="49" spans="1:17" x14ac:dyDescent="0.4">
      <c r="A49" s="74"/>
      <c r="B49" s="74"/>
      <c r="C49" s="135"/>
      <c r="D49" s="135"/>
      <c r="E49" s="2"/>
      <c r="F49" s="76"/>
      <c r="G49" s="74"/>
      <c r="H49" s="13"/>
      <c r="I49" s="2"/>
      <c r="J49" s="58"/>
      <c r="K49" s="141"/>
      <c r="L49" s="126"/>
      <c r="M49" s="126"/>
      <c r="N49" s="126"/>
      <c r="O49" s="126"/>
      <c r="P49" s="2"/>
      <c r="Q49" s="2"/>
    </row>
    <row r="50" spans="1:17" x14ac:dyDescent="0.4">
      <c r="A50" s="74"/>
      <c r="B50" s="74"/>
      <c r="C50" s="135"/>
      <c r="D50" s="135"/>
      <c r="E50" s="2"/>
      <c r="F50" s="76"/>
      <c r="G50" s="74"/>
      <c r="H50" s="13"/>
      <c r="I50" s="2"/>
      <c r="J50" s="58"/>
      <c r="K50" s="141"/>
      <c r="L50" s="126"/>
      <c r="M50" s="126"/>
      <c r="N50" s="126"/>
      <c r="O50" s="126"/>
      <c r="P50" s="2"/>
      <c r="Q50" s="2"/>
    </row>
    <row r="51" spans="1:17" x14ac:dyDescent="0.4">
      <c r="A51" s="74"/>
      <c r="B51" s="74"/>
      <c r="C51" s="135"/>
      <c r="D51" s="135"/>
      <c r="E51" s="2"/>
      <c r="F51" s="76"/>
      <c r="G51" s="74"/>
      <c r="H51" s="13"/>
      <c r="I51" s="2"/>
      <c r="J51" s="58"/>
      <c r="K51" s="141"/>
      <c r="L51" s="126"/>
      <c r="M51" s="126"/>
      <c r="N51" s="126"/>
      <c r="O51" s="126"/>
      <c r="P51" s="2"/>
      <c r="Q51" s="2"/>
    </row>
    <row r="52" spans="1:17" x14ac:dyDescent="0.4">
      <c r="A52" s="74"/>
      <c r="B52" s="74"/>
      <c r="C52" s="135"/>
      <c r="D52" s="135"/>
      <c r="E52" s="2"/>
      <c r="F52" s="76"/>
      <c r="G52" s="74"/>
      <c r="H52" s="13"/>
      <c r="I52" s="2"/>
      <c r="J52" s="58"/>
      <c r="K52" s="141"/>
      <c r="L52" s="126"/>
      <c r="M52" s="126"/>
      <c r="N52" s="126"/>
      <c r="O52" s="126"/>
      <c r="P52" s="2"/>
      <c r="Q52" s="2"/>
    </row>
    <row r="53" spans="1:17" x14ac:dyDescent="0.4">
      <c r="A53" s="74"/>
      <c r="B53" s="74"/>
      <c r="C53" s="135"/>
      <c r="D53" s="135"/>
      <c r="E53" s="2"/>
      <c r="F53" s="76"/>
      <c r="G53" s="74"/>
      <c r="H53" s="13"/>
      <c r="I53" s="2"/>
      <c r="J53" s="58"/>
      <c r="K53" s="141"/>
      <c r="L53" s="126"/>
      <c r="M53" s="126"/>
      <c r="N53" s="126"/>
      <c r="O53" s="126"/>
      <c r="P53" s="2"/>
      <c r="Q53" s="2"/>
    </row>
    <row r="54" spans="1:17" x14ac:dyDescent="0.4">
      <c r="A54" s="74"/>
      <c r="B54" s="74"/>
      <c r="C54" s="135"/>
      <c r="D54" s="135"/>
      <c r="E54" s="2"/>
      <c r="F54" s="76"/>
      <c r="G54" s="74"/>
      <c r="H54" s="13"/>
      <c r="I54" s="2"/>
      <c r="J54" s="58"/>
      <c r="K54" s="141"/>
      <c r="L54" s="126"/>
      <c r="M54" s="126"/>
      <c r="N54" s="126"/>
      <c r="O54" s="126"/>
      <c r="P54" s="2"/>
      <c r="Q54" s="2"/>
    </row>
    <row r="55" spans="1:17" x14ac:dyDescent="0.4">
      <c r="A55" s="74"/>
      <c r="B55" s="74"/>
      <c r="C55" s="135"/>
      <c r="D55" s="135"/>
      <c r="E55" s="2"/>
      <c r="F55" s="76"/>
      <c r="G55" s="74"/>
      <c r="H55" s="13"/>
      <c r="I55" s="2"/>
      <c r="J55" s="58"/>
      <c r="K55" s="141"/>
      <c r="L55" s="126"/>
      <c r="M55" s="126"/>
      <c r="N55" s="126"/>
      <c r="O55" s="126"/>
      <c r="P55" s="2"/>
      <c r="Q55" s="2"/>
    </row>
    <row r="56" spans="1:17" x14ac:dyDescent="0.4">
      <c r="A56" s="74"/>
      <c r="B56" s="74"/>
      <c r="C56" s="135"/>
      <c r="D56" s="135"/>
      <c r="E56" s="2"/>
      <c r="F56" s="76"/>
      <c r="G56" s="74"/>
      <c r="H56" s="13"/>
      <c r="I56" s="2"/>
      <c r="J56" s="58"/>
      <c r="K56" s="141"/>
      <c r="L56" s="126"/>
      <c r="M56" s="126"/>
      <c r="N56" s="126"/>
      <c r="O56" s="126"/>
      <c r="P56" s="2"/>
      <c r="Q56" s="2"/>
    </row>
    <row r="57" spans="1:17" x14ac:dyDescent="0.4">
      <c r="A57" s="74"/>
      <c r="B57" s="74"/>
      <c r="C57" s="135"/>
      <c r="D57" s="135"/>
      <c r="E57" s="2"/>
      <c r="F57" s="76"/>
      <c r="G57" s="74"/>
      <c r="H57" s="13"/>
      <c r="I57" s="2"/>
      <c r="J57" s="58"/>
      <c r="K57" s="141"/>
      <c r="L57" s="126"/>
      <c r="M57" s="126"/>
      <c r="N57" s="126"/>
      <c r="O57" s="126"/>
      <c r="P57" s="2"/>
      <c r="Q57" s="2"/>
    </row>
    <row r="58" spans="1:17" x14ac:dyDescent="0.4">
      <c r="A58" s="74"/>
      <c r="B58" s="74"/>
      <c r="C58" s="135"/>
      <c r="D58" s="135"/>
      <c r="E58" s="2"/>
      <c r="F58" s="76"/>
      <c r="G58" s="74"/>
      <c r="H58" s="13"/>
      <c r="I58" s="2"/>
      <c r="J58" s="58"/>
      <c r="K58" s="141"/>
      <c r="L58" s="126"/>
      <c r="M58" s="126"/>
      <c r="N58" s="126"/>
      <c r="O58" s="126"/>
      <c r="P58" s="2"/>
      <c r="Q58" s="2"/>
    </row>
    <row r="59" spans="1:17" x14ac:dyDescent="0.4">
      <c r="A59" s="74"/>
      <c r="B59" s="74"/>
      <c r="C59" s="135"/>
      <c r="D59" s="135"/>
      <c r="E59" s="2"/>
      <c r="F59" s="76"/>
      <c r="G59" s="74"/>
      <c r="H59" s="13"/>
      <c r="I59" s="2"/>
      <c r="J59" s="58"/>
      <c r="K59" s="141"/>
      <c r="L59" s="126"/>
      <c r="M59" s="126"/>
      <c r="N59" s="126"/>
      <c r="O59" s="126"/>
      <c r="P59" s="2"/>
      <c r="Q59" s="2"/>
    </row>
    <row r="60" spans="1:17" x14ac:dyDescent="0.4">
      <c r="A60" s="74"/>
      <c r="B60" s="74"/>
      <c r="C60" s="135"/>
      <c r="D60" s="135"/>
      <c r="E60" s="2"/>
      <c r="F60" s="76"/>
      <c r="G60" s="74"/>
      <c r="H60" s="13"/>
      <c r="I60" s="2"/>
      <c r="J60" s="58"/>
      <c r="K60" s="141"/>
      <c r="L60" s="126"/>
      <c r="M60" s="126"/>
      <c r="N60" s="126"/>
      <c r="O60" s="126"/>
      <c r="P60" s="2"/>
      <c r="Q60" s="2"/>
    </row>
    <row r="61" spans="1:17" x14ac:dyDescent="0.4">
      <c r="A61" s="74"/>
      <c r="B61" s="74"/>
      <c r="C61" s="135"/>
      <c r="D61" s="135"/>
      <c r="E61" s="2"/>
      <c r="F61" s="76"/>
      <c r="G61" s="74"/>
      <c r="H61" s="13"/>
      <c r="I61" s="2"/>
      <c r="J61" s="58"/>
      <c r="K61" s="141"/>
      <c r="L61" s="126"/>
      <c r="M61" s="126"/>
      <c r="N61" s="126"/>
      <c r="O61" s="126"/>
      <c r="P61" s="2"/>
      <c r="Q61" s="2"/>
    </row>
    <row r="62" spans="1:17" x14ac:dyDescent="0.4">
      <c r="A62" s="74"/>
      <c r="B62" s="74"/>
      <c r="C62" s="135"/>
      <c r="D62" s="135"/>
      <c r="E62" s="2"/>
      <c r="F62" s="76"/>
      <c r="G62" s="74"/>
      <c r="H62" s="13"/>
      <c r="I62" s="2"/>
      <c r="J62" s="58"/>
      <c r="K62" s="141"/>
      <c r="L62" s="126"/>
      <c r="M62" s="126"/>
      <c r="N62" s="126"/>
      <c r="O62" s="126"/>
      <c r="P62" s="2"/>
      <c r="Q62" s="2"/>
    </row>
    <row r="63" spans="1:17" x14ac:dyDescent="0.4">
      <c r="A63" s="74"/>
      <c r="B63" s="74"/>
      <c r="C63" s="135"/>
      <c r="D63" s="135"/>
      <c r="E63" s="2"/>
      <c r="F63" s="76"/>
      <c r="G63" s="74"/>
      <c r="H63" s="13"/>
      <c r="I63" s="2"/>
      <c r="J63" s="58"/>
      <c r="K63" s="141"/>
      <c r="L63" s="126"/>
      <c r="M63" s="126"/>
      <c r="N63" s="126"/>
      <c r="O63" s="126"/>
      <c r="P63" s="2"/>
      <c r="Q63" s="2"/>
    </row>
    <row r="64" spans="1:17" x14ac:dyDescent="0.4">
      <c r="A64" s="74"/>
      <c r="B64" s="74"/>
      <c r="C64" s="135"/>
      <c r="D64" s="135"/>
      <c r="E64" s="2"/>
      <c r="F64" s="76"/>
      <c r="G64" s="74"/>
      <c r="H64" s="13"/>
      <c r="I64" s="2"/>
      <c r="J64" s="58"/>
      <c r="K64" s="141"/>
      <c r="L64" s="126"/>
      <c r="M64" s="126"/>
      <c r="N64" s="126"/>
      <c r="O64" s="126"/>
      <c r="P64" s="2"/>
      <c r="Q64" s="2"/>
    </row>
    <row r="65" spans="1:17" x14ac:dyDescent="0.4">
      <c r="A65" s="74"/>
      <c r="B65" s="74"/>
      <c r="C65" s="135"/>
      <c r="D65" s="135"/>
      <c r="E65" s="2"/>
      <c r="F65" s="76"/>
      <c r="G65" s="74"/>
      <c r="H65" s="13"/>
      <c r="I65" s="2"/>
      <c r="J65" s="58"/>
      <c r="K65" s="141"/>
      <c r="L65" s="126"/>
      <c r="M65" s="126"/>
      <c r="N65" s="126"/>
      <c r="O65" s="126"/>
      <c r="P65" s="2"/>
      <c r="Q65" s="2"/>
    </row>
    <row r="66" spans="1:17" x14ac:dyDescent="0.4">
      <c r="A66" s="74"/>
      <c r="B66" s="74"/>
      <c r="C66" s="135"/>
      <c r="D66" s="135"/>
      <c r="E66" s="2"/>
      <c r="F66" s="76"/>
      <c r="G66" s="74"/>
      <c r="H66" s="13"/>
      <c r="I66" s="2"/>
      <c r="J66" s="58"/>
      <c r="K66" s="141"/>
      <c r="L66" s="126"/>
      <c r="M66" s="126"/>
      <c r="N66" s="126"/>
      <c r="O66" s="126"/>
      <c r="P66" s="2"/>
      <c r="Q66" s="2"/>
    </row>
    <row r="67" spans="1:17" x14ac:dyDescent="0.4">
      <c r="A67" s="74"/>
      <c r="B67" s="74"/>
      <c r="C67" s="135"/>
      <c r="D67" s="135"/>
      <c r="E67" s="2"/>
      <c r="F67" s="76"/>
      <c r="G67" s="74"/>
      <c r="H67" s="13"/>
      <c r="I67" s="2"/>
      <c r="J67" s="58"/>
      <c r="K67" s="141"/>
      <c r="L67" s="126"/>
      <c r="M67" s="126"/>
      <c r="N67" s="126"/>
      <c r="O67" s="126"/>
      <c r="P67" s="2"/>
      <c r="Q67" s="2"/>
    </row>
    <row r="68" spans="1:17" x14ac:dyDescent="0.4">
      <c r="A68" s="74"/>
      <c r="B68" s="74"/>
      <c r="C68" s="135"/>
      <c r="D68" s="135"/>
      <c r="E68" s="2"/>
      <c r="F68" s="76"/>
      <c r="G68" s="74"/>
      <c r="H68" s="13"/>
      <c r="I68" s="2"/>
      <c r="J68" s="58"/>
      <c r="K68" s="141"/>
      <c r="L68" s="126"/>
      <c r="M68" s="126"/>
      <c r="N68" s="126"/>
      <c r="O68" s="126"/>
      <c r="P68" s="2"/>
      <c r="Q68" s="2"/>
    </row>
    <row r="69" spans="1:17" x14ac:dyDescent="0.4">
      <c r="A69" s="74"/>
      <c r="B69" s="74"/>
      <c r="C69" s="135"/>
      <c r="D69" s="135"/>
      <c r="E69" s="2"/>
      <c r="F69" s="76"/>
      <c r="G69" s="74"/>
      <c r="H69" s="13"/>
      <c r="I69" s="2"/>
      <c r="J69" s="58"/>
      <c r="K69" s="141"/>
      <c r="L69" s="126"/>
      <c r="M69" s="126"/>
      <c r="N69" s="126"/>
      <c r="O69" s="126"/>
      <c r="P69" s="2"/>
      <c r="Q69" s="2"/>
    </row>
    <row r="70" spans="1:17" x14ac:dyDescent="0.4">
      <c r="A70" s="74"/>
      <c r="B70" s="74"/>
      <c r="C70" s="135"/>
      <c r="D70" s="135"/>
      <c r="E70" s="2"/>
      <c r="F70" s="76"/>
      <c r="G70" s="74"/>
      <c r="H70" s="13"/>
      <c r="I70" s="2"/>
      <c r="J70" s="58"/>
      <c r="K70" s="141"/>
      <c r="L70" s="126"/>
      <c r="M70" s="126"/>
      <c r="N70" s="126"/>
      <c r="O70" s="126"/>
      <c r="P70" s="2"/>
      <c r="Q70" s="2"/>
    </row>
    <row r="71" spans="1:17" x14ac:dyDescent="0.4">
      <c r="A71" s="74"/>
      <c r="B71" s="74"/>
      <c r="C71" s="135"/>
      <c r="D71" s="135"/>
      <c r="E71" s="2"/>
      <c r="F71" s="76"/>
      <c r="G71" s="74"/>
      <c r="H71" s="13"/>
      <c r="I71" s="2"/>
      <c r="J71" s="58"/>
      <c r="K71" s="141"/>
      <c r="L71" s="126"/>
      <c r="M71" s="126"/>
      <c r="N71" s="126"/>
      <c r="O71" s="126"/>
      <c r="P71" s="2"/>
      <c r="Q71" s="2"/>
    </row>
    <row r="72" spans="1:17" x14ac:dyDescent="0.4">
      <c r="A72" s="74"/>
      <c r="B72" s="74"/>
      <c r="C72" s="135"/>
      <c r="D72" s="135"/>
      <c r="E72" s="2"/>
      <c r="F72" s="76"/>
      <c r="G72" s="74"/>
      <c r="H72" s="13"/>
      <c r="I72" s="2"/>
      <c r="J72" s="58"/>
      <c r="K72" s="141"/>
      <c r="L72" s="126"/>
      <c r="M72" s="126"/>
      <c r="N72" s="126"/>
      <c r="O72" s="126"/>
      <c r="P72" s="2"/>
      <c r="Q72" s="2"/>
    </row>
    <row r="73" spans="1:17" x14ac:dyDescent="0.4">
      <c r="A73" s="74"/>
      <c r="B73" s="74"/>
      <c r="C73" s="135"/>
      <c r="D73" s="135"/>
      <c r="E73" s="2"/>
      <c r="F73" s="76"/>
      <c r="G73" s="74"/>
      <c r="H73" s="13"/>
      <c r="I73" s="2"/>
      <c r="J73" s="58"/>
      <c r="K73" s="141"/>
      <c r="L73" s="126"/>
      <c r="M73" s="126"/>
      <c r="N73" s="126"/>
      <c r="O73" s="126"/>
      <c r="P73" s="2"/>
      <c r="Q73" s="2"/>
    </row>
    <row r="74" spans="1:17" x14ac:dyDescent="0.4">
      <c r="A74" s="74"/>
      <c r="B74" s="74"/>
      <c r="C74" s="135"/>
      <c r="D74" s="135"/>
      <c r="E74" s="2"/>
      <c r="F74" s="76"/>
      <c r="G74" s="74"/>
      <c r="H74" s="13"/>
      <c r="I74" s="2"/>
      <c r="J74" s="58"/>
      <c r="K74" s="141"/>
      <c r="L74" s="126"/>
      <c r="M74" s="126"/>
      <c r="N74" s="126"/>
      <c r="O74" s="126"/>
      <c r="P74" s="2"/>
      <c r="Q74" s="2"/>
    </row>
    <row r="75" spans="1:17" x14ac:dyDescent="0.4">
      <c r="A75" s="74"/>
      <c r="B75" s="74"/>
      <c r="C75" s="135"/>
      <c r="D75" s="135"/>
      <c r="E75" s="2"/>
      <c r="F75" s="76"/>
      <c r="G75" s="74"/>
      <c r="H75" s="13"/>
      <c r="I75" s="2"/>
      <c r="J75" s="58"/>
      <c r="K75" s="141"/>
      <c r="L75" s="126"/>
      <c r="M75" s="126"/>
      <c r="N75" s="126"/>
      <c r="O75" s="126"/>
      <c r="P75" s="2"/>
      <c r="Q75" s="2"/>
    </row>
    <row r="76" spans="1:17" x14ac:dyDescent="0.4">
      <c r="A76" s="74"/>
      <c r="B76" s="74"/>
      <c r="C76" s="135"/>
      <c r="D76" s="135"/>
      <c r="E76" s="2"/>
      <c r="F76" s="76"/>
      <c r="G76" s="74"/>
      <c r="H76" s="13"/>
      <c r="I76" s="2"/>
      <c r="J76" s="58"/>
      <c r="K76" s="141"/>
      <c r="L76" s="126"/>
      <c r="M76" s="126"/>
      <c r="N76" s="126"/>
      <c r="O76" s="126"/>
      <c r="P76" s="2"/>
      <c r="Q76" s="2"/>
    </row>
    <row r="77" spans="1:17" x14ac:dyDescent="0.4">
      <c r="A77" s="74"/>
      <c r="B77" s="74"/>
      <c r="C77" s="135"/>
      <c r="D77" s="135"/>
      <c r="E77" s="2"/>
      <c r="F77" s="76"/>
      <c r="G77" s="74"/>
      <c r="H77" s="13"/>
      <c r="I77" s="2"/>
      <c r="J77" s="58"/>
      <c r="K77" s="141"/>
      <c r="L77" s="126"/>
      <c r="M77" s="126"/>
      <c r="N77" s="126"/>
      <c r="O77" s="126"/>
      <c r="P77" s="2"/>
      <c r="Q77" s="2"/>
    </row>
    <row r="78" spans="1:17" x14ac:dyDescent="0.4">
      <c r="A78" s="74"/>
      <c r="B78" s="74"/>
      <c r="C78" s="135"/>
      <c r="D78" s="135"/>
      <c r="E78" s="2"/>
      <c r="F78" s="76"/>
      <c r="G78" s="74"/>
      <c r="H78" s="13"/>
      <c r="I78" s="2"/>
      <c r="J78" s="58"/>
      <c r="K78" s="141"/>
      <c r="L78" s="126"/>
      <c r="M78" s="126"/>
      <c r="N78" s="126"/>
      <c r="O78" s="126"/>
      <c r="P78" s="2"/>
      <c r="Q78" s="2"/>
    </row>
    <row r="79" spans="1:17" x14ac:dyDescent="0.4">
      <c r="A79" s="74"/>
      <c r="B79" s="74"/>
      <c r="C79" s="135"/>
      <c r="D79" s="135"/>
      <c r="E79" s="2"/>
      <c r="F79" s="76"/>
      <c r="G79" s="74"/>
      <c r="H79" s="13"/>
      <c r="I79" s="2"/>
      <c r="J79" s="58"/>
      <c r="K79" s="141"/>
      <c r="L79" s="126"/>
      <c r="M79" s="126"/>
      <c r="N79" s="126"/>
      <c r="O79" s="126"/>
      <c r="P79" s="2"/>
      <c r="Q79" s="2"/>
    </row>
    <row r="80" spans="1:17" x14ac:dyDescent="0.4">
      <c r="A80" s="74"/>
      <c r="B80" s="74"/>
      <c r="C80" s="135"/>
      <c r="D80" s="135"/>
      <c r="E80" s="2"/>
      <c r="F80" s="76"/>
      <c r="G80" s="74"/>
      <c r="H80" s="13"/>
      <c r="I80" s="2"/>
      <c r="J80" s="58"/>
      <c r="K80" s="141"/>
      <c r="L80" s="126"/>
      <c r="M80" s="126"/>
      <c r="N80" s="126"/>
      <c r="O80" s="126"/>
      <c r="P80" s="2"/>
      <c r="Q80" s="2"/>
    </row>
    <row r="81" spans="1:17" x14ac:dyDescent="0.4">
      <c r="A81" s="74"/>
      <c r="B81" s="74"/>
      <c r="C81" s="135"/>
      <c r="D81" s="135"/>
      <c r="E81" s="2"/>
      <c r="F81" s="76"/>
      <c r="G81" s="74"/>
      <c r="H81" s="13"/>
      <c r="I81" s="2"/>
      <c r="J81" s="58"/>
      <c r="K81" s="141"/>
      <c r="L81" s="126"/>
      <c r="M81" s="126"/>
      <c r="N81" s="126"/>
      <c r="O81" s="126"/>
      <c r="P81" s="2"/>
      <c r="Q81" s="2"/>
    </row>
    <row r="82" spans="1:17" x14ac:dyDescent="0.4">
      <c r="A82" s="74"/>
      <c r="B82" s="74"/>
      <c r="C82" s="135"/>
      <c r="D82" s="135"/>
      <c r="E82" s="2"/>
      <c r="F82" s="76"/>
      <c r="G82" s="74"/>
      <c r="H82" s="13"/>
      <c r="I82" s="2"/>
      <c r="J82" s="58"/>
      <c r="K82" s="141"/>
      <c r="L82" s="126"/>
      <c r="M82" s="126"/>
      <c r="N82" s="126"/>
      <c r="O82" s="126"/>
      <c r="P82" s="2"/>
      <c r="Q82" s="2"/>
    </row>
    <row r="83" spans="1:17" x14ac:dyDescent="0.4">
      <c r="A83" s="74"/>
      <c r="B83" s="74"/>
      <c r="C83" s="135"/>
      <c r="D83" s="135"/>
      <c r="E83" s="2"/>
      <c r="F83" s="76"/>
      <c r="G83" s="74"/>
      <c r="H83" s="13"/>
      <c r="I83" s="2"/>
      <c r="J83" s="58"/>
      <c r="K83" s="141"/>
      <c r="L83" s="126"/>
      <c r="M83" s="126"/>
      <c r="N83" s="126"/>
      <c r="O83" s="126"/>
      <c r="P83" s="2"/>
      <c r="Q83" s="2"/>
    </row>
    <row r="84" spans="1:17" x14ac:dyDescent="0.4">
      <c r="A84" s="74"/>
      <c r="B84" s="74"/>
      <c r="C84" s="135"/>
      <c r="D84" s="135"/>
      <c r="E84" s="2"/>
      <c r="F84" s="76"/>
      <c r="G84" s="74"/>
      <c r="H84" s="13"/>
      <c r="I84" s="2"/>
      <c r="J84" s="58"/>
      <c r="K84" s="141"/>
      <c r="L84" s="126"/>
      <c r="M84" s="126"/>
      <c r="N84" s="126"/>
      <c r="O84" s="126"/>
      <c r="P84" s="2"/>
      <c r="Q84" s="2"/>
    </row>
    <row r="85" spans="1:17" x14ac:dyDescent="0.4">
      <c r="A85" s="74"/>
      <c r="B85" s="74"/>
      <c r="C85" s="135"/>
      <c r="D85" s="135"/>
      <c r="E85" s="2"/>
      <c r="F85" s="76"/>
      <c r="G85" s="74"/>
      <c r="H85" s="13"/>
      <c r="I85" s="2"/>
      <c r="J85" s="58"/>
      <c r="K85" s="141"/>
      <c r="L85" s="126"/>
      <c r="M85" s="126"/>
      <c r="N85" s="126"/>
      <c r="O85" s="126"/>
      <c r="P85" s="2"/>
      <c r="Q85" s="2"/>
    </row>
    <row r="86" spans="1:17" x14ac:dyDescent="0.4">
      <c r="A86" s="74"/>
      <c r="B86" s="74"/>
      <c r="C86" s="135"/>
      <c r="D86" s="135"/>
      <c r="E86" s="2"/>
      <c r="F86" s="76"/>
      <c r="G86" s="74"/>
      <c r="H86" s="13"/>
      <c r="I86" s="2"/>
      <c r="J86" s="58"/>
      <c r="K86" s="141"/>
      <c r="L86" s="126"/>
      <c r="M86" s="126"/>
      <c r="N86" s="126"/>
      <c r="O86" s="126"/>
      <c r="P86" s="2"/>
      <c r="Q86" s="2"/>
    </row>
    <row r="90" spans="1:17" ht="20.6" x14ac:dyDescent="0.55000000000000004">
      <c r="A90" s="198" t="s">
        <v>117</v>
      </c>
      <c r="B90" s="198"/>
      <c r="C90" s="198"/>
      <c r="D90" s="198"/>
      <c r="E90" s="198"/>
      <c r="F90" s="198"/>
      <c r="G90" s="198"/>
      <c r="H90" s="198"/>
      <c r="I90" s="198"/>
      <c r="J90" s="198"/>
      <c r="K90" s="198"/>
      <c r="L90" s="198"/>
      <c r="M90" s="198"/>
      <c r="N90" s="198"/>
      <c r="O90" s="198"/>
    </row>
    <row r="92" spans="1:17" ht="58.3" x14ac:dyDescent="0.4">
      <c r="A92" s="12" t="s">
        <v>250</v>
      </c>
      <c r="B92" s="72" t="s">
        <v>264</v>
      </c>
      <c r="C92" s="72" t="s">
        <v>252</v>
      </c>
      <c r="D92" s="12" t="s">
        <v>324</v>
      </c>
      <c r="E92" s="12" t="s">
        <v>254</v>
      </c>
      <c r="F92" s="75" t="s">
        <v>255</v>
      </c>
      <c r="G92" s="11" t="s">
        <v>256</v>
      </c>
      <c r="H92" s="12" t="s">
        <v>325</v>
      </c>
      <c r="I92" s="12" t="s">
        <v>257</v>
      </c>
      <c r="J92" s="11" t="s">
        <v>326</v>
      </c>
      <c r="K92" s="11" t="s">
        <v>327</v>
      </c>
      <c r="L92" s="12" t="s">
        <v>320</v>
      </c>
      <c r="M92" s="12" t="s">
        <v>266</v>
      </c>
      <c r="N92" s="12" t="s">
        <v>267</v>
      </c>
      <c r="O92" s="11" t="s">
        <v>268</v>
      </c>
      <c r="P92" s="72" t="s">
        <v>262</v>
      </c>
      <c r="Q92" s="11" t="s">
        <v>263</v>
      </c>
    </row>
    <row r="93" spans="1:17" ht="58.3" x14ac:dyDescent="0.4">
      <c r="A93" s="74">
        <v>1</v>
      </c>
      <c r="B93" s="74"/>
      <c r="C93" s="74"/>
      <c r="D93" s="73">
        <v>46042</v>
      </c>
      <c r="E93" s="58" t="s">
        <v>328</v>
      </c>
      <c r="F93" s="76">
        <v>1</v>
      </c>
      <c r="G93" s="74"/>
      <c r="H93" s="13" t="s">
        <v>152</v>
      </c>
      <c r="I93" s="2" t="s">
        <v>329</v>
      </c>
      <c r="J93" s="88"/>
      <c r="K93" s="52">
        <v>2100</v>
      </c>
      <c r="L93" s="52" t="e">
        <f>K93/H26</f>
        <v>#DIV/0!</v>
      </c>
      <c r="M93" s="52">
        <v>2953</v>
      </c>
      <c r="N93" s="52">
        <v>0</v>
      </c>
      <c r="O93" s="52">
        <v>0</v>
      </c>
      <c r="P93" s="58"/>
      <c r="Q93" s="58"/>
    </row>
    <row r="94" spans="1:17" ht="72.900000000000006" x14ac:dyDescent="0.4">
      <c r="A94" s="74">
        <v>2</v>
      </c>
      <c r="B94" s="74"/>
      <c r="C94" s="74"/>
      <c r="D94" s="73">
        <v>46236</v>
      </c>
      <c r="E94" s="58" t="s">
        <v>328</v>
      </c>
      <c r="F94" s="76">
        <v>1</v>
      </c>
      <c r="G94" s="74"/>
      <c r="H94" s="13" t="s">
        <v>152</v>
      </c>
      <c r="I94" s="2" t="s">
        <v>330</v>
      </c>
      <c r="J94" s="88"/>
      <c r="K94" s="52">
        <v>1400</v>
      </c>
      <c r="L94" s="52" t="e">
        <f>K94/H26</f>
        <v>#DIV/0!</v>
      </c>
      <c r="M94" s="52">
        <v>1181.43</v>
      </c>
      <c r="N94" s="52">
        <v>0</v>
      </c>
      <c r="O94" s="52">
        <v>0</v>
      </c>
      <c r="P94" s="58"/>
      <c r="Q94" s="58"/>
    </row>
    <row r="95" spans="1:17" ht="29.15" x14ac:dyDescent="0.4">
      <c r="A95" s="74">
        <v>3</v>
      </c>
      <c r="B95" s="140"/>
      <c r="C95" s="86">
        <v>46156</v>
      </c>
      <c r="E95" s="85" t="s">
        <v>331</v>
      </c>
      <c r="F95" s="76">
        <v>1</v>
      </c>
      <c r="G95" s="74" t="s">
        <v>332</v>
      </c>
      <c r="H95" s="13" t="s">
        <v>155</v>
      </c>
      <c r="I95" s="87" t="s">
        <v>273</v>
      </c>
      <c r="J95" s="88">
        <v>112365.09</v>
      </c>
      <c r="K95" s="52"/>
      <c r="L95" s="52" t="e">
        <f>J95/H18</f>
        <v>#DIV/0!</v>
      </c>
      <c r="M95" s="52">
        <v>235.29</v>
      </c>
      <c r="N95" s="52">
        <v>660</v>
      </c>
      <c r="O95" s="52">
        <v>0</v>
      </c>
      <c r="P95" s="58"/>
      <c r="Q95" s="58"/>
    </row>
    <row r="96" spans="1:17" ht="29.15" x14ac:dyDescent="0.4">
      <c r="A96" s="74">
        <v>4</v>
      </c>
      <c r="B96" s="74"/>
      <c r="C96" s="73">
        <v>46156</v>
      </c>
      <c r="D96" s="74"/>
      <c r="E96" s="85" t="s">
        <v>331</v>
      </c>
      <c r="F96" s="76">
        <v>1</v>
      </c>
      <c r="G96" s="74" t="s">
        <v>333</v>
      </c>
      <c r="H96" s="13" t="s">
        <v>155</v>
      </c>
      <c r="I96" s="2" t="s">
        <v>273</v>
      </c>
      <c r="J96" s="88">
        <v>140459.94</v>
      </c>
      <c r="K96" s="52"/>
      <c r="L96" s="52" t="e">
        <f>J96/H18</f>
        <v>#DIV/0!</v>
      </c>
      <c r="M96" s="52">
        <v>294.12</v>
      </c>
      <c r="N96" s="52">
        <v>660</v>
      </c>
      <c r="O96" s="52">
        <v>0</v>
      </c>
      <c r="P96" s="58"/>
      <c r="Q96" s="58"/>
    </row>
    <row r="97" spans="1:17" x14ac:dyDescent="0.4">
      <c r="A97" s="74">
        <v>5</v>
      </c>
      <c r="B97" s="74" t="s">
        <v>276</v>
      </c>
      <c r="C97" s="74"/>
      <c r="D97" s="74"/>
      <c r="E97" s="58"/>
      <c r="F97" s="76"/>
      <c r="G97" s="76"/>
      <c r="H97" s="13"/>
      <c r="I97" s="2"/>
      <c r="J97" s="88"/>
      <c r="K97" s="52"/>
      <c r="L97" s="52"/>
      <c r="M97" s="52"/>
      <c r="N97" s="52"/>
      <c r="O97" s="52"/>
      <c r="P97" s="58"/>
      <c r="Q97" s="58"/>
    </row>
  </sheetData>
  <mergeCells count="6">
    <mergeCell ref="A18:C18"/>
    <mergeCell ref="A26:C26"/>
    <mergeCell ref="A90:O90"/>
    <mergeCell ref="A34:C34"/>
    <mergeCell ref="A3:D3"/>
    <mergeCell ref="A36:D36"/>
  </mergeCells>
  <dataValidations count="2">
    <dataValidation type="list" allowBlank="1" showInputMessage="1" showErrorMessage="1" errorTitle="Foutieve invoer" error="Je hebt een waarde ingediend die niet in de keuzelijst voorkomt. Maak een keuze uit de aangeboden keuzelijst. " promptTitle="Instructie" prompt="Maak een keuze uit de aangeboden keuzelijst" sqref="F39:F86 F93:F97" xr:uid="{1C200C52-66C1-4F37-846C-2D4931FA21A7}">
      <formula1>"1, 2, 3"</formula1>
    </dataValidation>
    <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sqref="G39:G86 G93:G96" xr:uid="{BB931228-87C2-4FE0-A4C8-EB20124E27EC}">
      <formula1>"1.1, 1.2, 1.3, 1.4, 1.5, 1.6, 1.7, 1.8, 1.9, 1.10, 2.1, 2.2, 2.3, 2.4, 2.5, 2.6, 2.7, 2.8, 2.9, 2.10, 3.1, 3.2, 3.3, 3.4, 3.5, 3.6, 3.7, 3.8, 3.9, 3.10"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Foutieve invoer" error="Je hebt een waarde ingediend die niet in de keuzelijst voorkomt. Maak een keuze uit de aangeboden keuzelijst." promptTitle="Instructie" prompt="Maak een keuze uit de aangeboden keuzelijst." xr:uid="{EE4A2468-FE77-4A24-856F-AED253D9F8C4}">
          <x14:formula1>
            <xm:f>'(opties picklists)'!$B$4:$B$6</xm:f>
          </x14:formula1>
          <xm:sqref>H39:H86 H93:H97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54ABB-615A-4D1E-8A78-26A9A64664A7}">
  <dimension ref="A2:C65"/>
  <sheetViews>
    <sheetView tabSelected="1" topLeftCell="A45" workbookViewId="0">
      <selection activeCell="D68" sqref="D68"/>
    </sheetView>
  </sheetViews>
  <sheetFormatPr defaultRowHeight="14.6" x14ac:dyDescent="0.4"/>
  <sheetData>
    <row r="2" spans="1:3" x14ac:dyDescent="0.4">
      <c r="B2" s="26"/>
      <c r="C2" s="26"/>
    </row>
    <row r="4" spans="1:3" x14ac:dyDescent="0.4">
      <c r="B4" t="s">
        <v>155</v>
      </c>
    </row>
    <row r="5" spans="1:3" x14ac:dyDescent="0.4">
      <c r="B5" t="s">
        <v>152</v>
      </c>
    </row>
    <row r="6" spans="1:3" x14ac:dyDescent="0.4">
      <c r="B6" t="s">
        <v>158</v>
      </c>
    </row>
    <row r="8" spans="1:3" x14ac:dyDescent="0.4">
      <c r="B8" t="s">
        <v>334</v>
      </c>
    </row>
    <row r="9" spans="1:3" x14ac:dyDescent="0.4">
      <c r="B9" t="s">
        <v>335</v>
      </c>
    </row>
    <row r="10" spans="1:3" x14ac:dyDescent="0.4">
      <c r="B10" t="s">
        <v>336</v>
      </c>
    </row>
    <row r="11" spans="1:3" x14ac:dyDescent="0.4">
      <c r="A11" t="s">
        <v>337</v>
      </c>
      <c r="B11" t="s">
        <v>338</v>
      </c>
    </row>
    <row r="12" spans="1:3" x14ac:dyDescent="0.4">
      <c r="B12" t="s">
        <v>339</v>
      </c>
    </row>
    <row r="13" spans="1:3" x14ac:dyDescent="0.4">
      <c r="B13" t="s">
        <v>340</v>
      </c>
    </row>
    <row r="14" spans="1:3" x14ac:dyDescent="0.4">
      <c r="B14" t="s">
        <v>341</v>
      </c>
    </row>
    <row r="15" spans="1:3" x14ac:dyDescent="0.4">
      <c r="B15" t="s">
        <v>342</v>
      </c>
    </row>
    <row r="16" spans="1:3" x14ac:dyDescent="0.4">
      <c r="B16" t="s">
        <v>343</v>
      </c>
    </row>
    <row r="17" spans="2:2" x14ac:dyDescent="0.4">
      <c r="B17" t="s">
        <v>344</v>
      </c>
    </row>
    <row r="18" spans="2:2" x14ac:dyDescent="0.4">
      <c r="B18" t="s">
        <v>345</v>
      </c>
    </row>
    <row r="19" spans="2:2" x14ac:dyDescent="0.4">
      <c r="B19" t="s">
        <v>346</v>
      </c>
    </row>
    <row r="20" spans="2:2" x14ac:dyDescent="0.4">
      <c r="B20" t="s">
        <v>347</v>
      </c>
    </row>
    <row r="21" spans="2:2" x14ac:dyDescent="0.4">
      <c r="B21" t="s">
        <v>348</v>
      </c>
    </row>
    <row r="22" spans="2:2" x14ac:dyDescent="0.4">
      <c r="B22" t="s">
        <v>349</v>
      </c>
    </row>
    <row r="23" spans="2:2" x14ac:dyDescent="0.4">
      <c r="B23" t="s">
        <v>350</v>
      </c>
    </row>
    <row r="24" spans="2:2" x14ac:dyDescent="0.4">
      <c r="B24" t="s">
        <v>351</v>
      </c>
    </row>
    <row r="27" spans="2:2" x14ac:dyDescent="0.4">
      <c r="B27" s="159" t="s">
        <v>352</v>
      </c>
    </row>
    <row r="28" spans="2:2" x14ac:dyDescent="0.4">
      <c r="B28" s="159" t="s">
        <v>57</v>
      </c>
    </row>
    <row r="29" spans="2:2" x14ac:dyDescent="0.4">
      <c r="B29" s="159" t="s">
        <v>236</v>
      </c>
    </row>
    <row r="30" spans="2:2" x14ac:dyDescent="0.4">
      <c r="B30" s="159" t="s">
        <v>353</v>
      </c>
    </row>
    <row r="31" spans="2:2" x14ac:dyDescent="0.4">
      <c r="B31" s="159" t="s">
        <v>354</v>
      </c>
    </row>
    <row r="32" spans="2:2" x14ac:dyDescent="0.4">
      <c r="B32" s="159" t="s">
        <v>127</v>
      </c>
    </row>
    <row r="33" spans="2:2" x14ac:dyDescent="0.4">
      <c r="B33" s="159" t="s">
        <v>355</v>
      </c>
    </row>
    <row r="34" spans="2:2" x14ac:dyDescent="0.4">
      <c r="B34" s="1"/>
    </row>
    <row r="35" spans="2:2" x14ac:dyDescent="0.4">
      <c r="B35" s="159" t="s">
        <v>356</v>
      </c>
    </row>
    <row r="36" spans="2:2" x14ac:dyDescent="0.4">
      <c r="B36" s="159" t="s">
        <v>357</v>
      </c>
    </row>
    <row r="37" spans="2:2" x14ac:dyDescent="0.4">
      <c r="B37" s="159" t="s">
        <v>121</v>
      </c>
    </row>
    <row r="38" spans="2:2" x14ac:dyDescent="0.4">
      <c r="B38" s="159" t="s">
        <v>358</v>
      </c>
    </row>
    <row r="39" spans="2:2" x14ac:dyDescent="0.4">
      <c r="B39" s="159" t="s">
        <v>128</v>
      </c>
    </row>
    <row r="40" spans="2:2" x14ac:dyDescent="0.4">
      <c r="B40" s="159" t="s">
        <v>132</v>
      </c>
    </row>
    <row r="41" spans="2:2" x14ac:dyDescent="0.4">
      <c r="B41" s="159"/>
    </row>
    <row r="42" spans="2:2" ht="15.9" x14ac:dyDescent="0.4">
      <c r="B42" s="158" t="s">
        <v>359</v>
      </c>
    </row>
    <row r="43" spans="2:2" ht="15.9" x14ac:dyDescent="0.4">
      <c r="B43" s="158" t="s">
        <v>360</v>
      </c>
    </row>
    <row r="44" spans="2:2" ht="15.9" x14ac:dyDescent="0.4">
      <c r="B44" s="158" t="s">
        <v>361</v>
      </c>
    </row>
    <row r="45" spans="2:2" ht="15.9" x14ac:dyDescent="0.4">
      <c r="B45" s="158" t="s">
        <v>362</v>
      </c>
    </row>
    <row r="46" spans="2:2" ht="15.9" x14ac:dyDescent="0.4">
      <c r="B46" s="158" t="s">
        <v>179</v>
      </c>
    </row>
    <row r="47" spans="2:2" ht="15.9" x14ac:dyDescent="0.4">
      <c r="B47" s="158" t="s">
        <v>363</v>
      </c>
    </row>
    <row r="48" spans="2:2" ht="15.9" x14ac:dyDescent="0.4">
      <c r="B48" s="158" t="s">
        <v>364</v>
      </c>
    </row>
    <row r="49" spans="2:2" x14ac:dyDescent="0.4">
      <c r="B49" s="159" t="s">
        <v>365</v>
      </c>
    </row>
    <row r="50" spans="2:2" x14ac:dyDescent="0.4">
      <c r="B50" s="159" t="s">
        <v>366</v>
      </c>
    </row>
    <row r="51" spans="2:2" x14ac:dyDescent="0.4">
      <c r="B51" s="159" t="s">
        <v>367</v>
      </c>
    </row>
    <row r="52" spans="2:2" x14ac:dyDescent="0.4">
      <c r="B52" s="159" t="s">
        <v>368</v>
      </c>
    </row>
    <row r="53" spans="2:2" x14ac:dyDescent="0.4">
      <c r="B53" s="159" t="s">
        <v>369</v>
      </c>
    </row>
    <row r="54" spans="2:2" x14ac:dyDescent="0.4">
      <c r="B54" s="159" t="s">
        <v>370</v>
      </c>
    </row>
    <row r="55" spans="2:2" x14ac:dyDescent="0.4">
      <c r="B55" s="159" t="s">
        <v>371</v>
      </c>
    </row>
    <row r="56" spans="2:2" x14ac:dyDescent="0.4">
      <c r="B56" s="159" t="s">
        <v>372</v>
      </c>
    </row>
    <row r="57" spans="2:2" x14ac:dyDescent="0.4">
      <c r="B57" s="159" t="s">
        <v>373</v>
      </c>
    </row>
    <row r="58" spans="2:2" x14ac:dyDescent="0.4">
      <c r="B58" s="159" t="s">
        <v>174</v>
      </c>
    </row>
    <row r="59" spans="2:2" x14ac:dyDescent="0.4">
      <c r="B59" s="159" t="s">
        <v>374</v>
      </c>
    </row>
    <row r="60" spans="2:2" x14ac:dyDescent="0.4">
      <c r="B60" s="159" t="s">
        <v>375</v>
      </c>
    </row>
    <row r="61" spans="2:2" x14ac:dyDescent="0.4">
      <c r="B61" s="159" t="s">
        <v>376</v>
      </c>
    </row>
    <row r="62" spans="2:2" x14ac:dyDescent="0.4">
      <c r="B62" s="159" t="s">
        <v>377</v>
      </c>
    </row>
    <row r="63" spans="2:2" x14ac:dyDescent="0.4">
      <c r="B63" s="159" t="s">
        <v>378</v>
      </c>
    </row>
    <row r="64" spans="2:2" x14ac:dyDescent="0.4">
      <c r="B64" s="159" t="s">
        <v>379</v>
      </c>
    </row>
    <row r="65" spans="2:2" x14ac:dyDescent="0.4">
      <c r="B65" s="159" t="s">
        <v>380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28_voor_x0029_Wie xmlns="01e5958a-5dca-43e7-9d69-41b5d6702fa5">
      <Value>Dienst Mondiale Solidariteit</Value>
    </_x0028_voor_x0029_Wie>
    <Fase xmlns="01e5958a-5dca-43e7-9d69-41b5d6702fa5">
      <Value>Planning</Value>
      <Value>Reglement</Value>
      <Value>Opvolging/monitoring</Value>
      <Value>Evaluatie</Value>
      <Value>Budget</Value>
    </Fase>
    <me362934809a4ad591f0e84319f2ed34 xmlns="01e5958a-5dca-43e7-9d69-41b5d6702fa5">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97a5044b-8061-43f6-9df3-31c909a7105e</TermId>
        </TermInfo>
      </Terms>
    </me362934809a4ad591f0e84319f2ed34>
    <SharedWithUsers xmlns="ef784aa8-ffa6-46a1-b51c-62c25646b6e1">
      <UserInfo>
        <DisplayName/>
        <AccountId xsi:nil="true"/>
        <AccountType/>
      </UserInfo>
    </SharedWithUsers>
    <TaxCatchAll xmlns="ef784aa8-ffa6-46a1-b51c-62c25646b6e1">
      <Value>46</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B9B37DD1882848B9A1AF2370A7D672" ma:contentTypeVersion="11" ma:contentTypeDescription="Een nieuw document maken." ma:contentTypeScope="" ma:versionID="bc16d53872693f22a2dd89f71d4573f1">
  <xsd:schema xmlns:xsd="http://www.w3.org/2001/XMLSchema" xmlns:xs="http://www.w3.org/2001/XMLSchema" xmlns:p="http://schemas.microsoft.com/office/2006/metadata/properties" xmlns:ns2="01e5958a-5dca-43e7-9d69-41b5d6702fa5" xmlns:ns3="ef784aa8-ffa6-46a1-b51c-62c25646b6e1" targetNamespace="http://schemas.microsoft.com/office/2006/metadata/properties" ma:root="true" ma:fieldsID="a224d8fb1206d101eab6b7afcac28e52" ns2:_="" ns3:_="">
    <xsd:import namespace="01e5958a-5dca-43e7-9d69-41b5d6702fa5"/>
    <xsd:import namespace="ef784aa8-ffa6-46a1-b51c-62c25646b6e1"/>
    <xsd:element name="properties">
      <xsd:complexType>
        <xsd:sequence>
          <xsd:element name="documentManagement">
            <xsd:complexType>
              <xsd:all>
                <xsd:element ref="ns2:me362934809a4ad591f0e84319f2ed34" minOccurs="0"/>
                <xsd:element ref="ns3:TaxCatchAll" minOccurs="0"/>
                <xsd:element ref="ns2:Fase" minOccurs="0"/>
                <xsd:element ref="ns2:_x0028_voor_x0029_Wie" minOccurs="0"/>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e5958a-5dca-43e7-9d69-41b5d6702fa5" elementFormDefault="qualified">
    <xsd:import namespace="http://schemas.microsoft.com/office/2006/documentManagement/types"/>
    <xsd:import namespace="http://schemas.microsoft.com/office/infopath/2007/PartnerControls"/>
    <xsd:element name="me362934809a4ad591f0e84319f2ed34" ma:index="9" nillable="true" ma:taxonomy="true" ma:internalName="me362934809a4ad591f0e84319f2ed34" ma:taxonomyFieldName="Jaartal" ma:displayName="Jaartal" ma:default="46;#2026|97a5044b-8061-43f6-9df3-31c909a7105e" ma:fieldId="{6e362934-809a-4ad5-91f0-e84319f2ed34}" ma:sspId="2717ba52-0870-4c30-87cd-4d145088865f" ma:termSetId="0b7f0631-c7ad-4d4d-8dd3-d0d918b77c38" ma:anchorId="00000000-0000-0000-0000-000000000000" ma:open="false" ma:isKeyword="false">
      <xsd:complexType>
        <xsd:sequence>
          <xsd:element ref="pc:Terms" minOccurs="0" maxOccurs="1"/>
        </xsd:sequence>
      </xsd:complexType>
    </xsd:element>
    <xsd:element name="Fase" ma:index="11" nillable="true" ma:displayName="Fase" ma:format="Dropdown" ma:internalName="Fase">
      <xsd:complexType>
        <xsd:complexContent>
          <xsd:extension base="dms:MultiChoice">
            <xsd:sequence>
              <xsd:element name="Value" maxOccurs="unbounded" minOccurs="0" nillable="true">
                <xsd:simpleType>
                  <xsd:restriction base="dms:Choice">
                    <xsd:enumeration value="Planning"/>
                    <xsd:enumeration value="Reglement"/>
                    <xsd:enumeration value="Besluit"/>
                    <xsd:enumeration value="Opvolging/monitoring"/>
                    <xsd:enumeration value="Evaluatie"/>
                    <xsd:enumeration value="Communicatie"/>
                    <xsd:enumeration value="Budget"/>
                  </xsd:restriction>
                </xsd:simpleType>
              </xsd:element>
            </xsd:sequence>
          </xsd:extension>
        </xsd:complexContent>
      </xsd:complexType>
    </xsd:element>
    <xsd:element name="_x0028_voor_x0029_Wie" ma:index="12" nillable="true" ma:displayName="(voor) Wie" ma:format="Dropdown" ma:internalName="_x0028_voor_x0029_Wie">
      <xsd:complexType>
        <xsd:complexContent>
          <xsd:extension base="dms:MultiChoice">
            <xsd:sequence>
              <xsd:element name="Value" maxOccurs="unbounded" minOccurs="0" nillable="true">
                <xsd:simpleType>
                  <xsd:restriction base="dms:Choice">
                    <xsd:enumeration value="Provincieraad"/>
                    <xsd:enumeration value="Deputatie"/>
                    <xsd:enumeration value="Kabinet"/>
                    <xsd:enumeration value="Dienst Mondiale Solidariteit"/>
                    <xsd:enumeration value="Interne controle"/>
                  </xsd:restriction>
                </xsd:simpleType>
              </xsd:element>
            </xsd:sequence>
          </xsd:extension>
        </xsd:complexContent>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84aa8-ffa6-46a1-b51c-62c25646b6e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7636d00-799c-4a2b-af02-263e1ddfced6}" ma:internalName="TaxCatchAll" ma:showField="CatchAllData" ma:web="ef784aa8-ffa6-46a1-b51c-62c25646b6e1">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F387F8-848D-47EC-AA9E-716AF6E3433B}">
  <ds:schemaRefs>
    <ds:schemaRef ds:uri="http://schemas.microsoft.com/office/2006/metadata/properties"/>
    <ds:schemaRef ds:uri="http://schemas.microsoft.com/office/infopath/2007/PartnerControls"/>
    <ds:schemaRef ds:uri="01e5958a-5dca-43e7-9d69-41b5d6702fa5"/>
    <ds:schemaRef ds:uri="ef784aa8-ffa6-46a1-b51c-62c25646b6e1"/>
  </ds:schemaRefs>
</ds:datastoreItem>
</file>

<file path=customXml/itemProps2.xml><?xml version="1.0" encoding="utf-8"?>
<ds:datastoreItem xmlns:ds="http://schemas.openxmlformats.org/officeDocument/2006/customXml" ds:itemID="{083D0280-EC26-4B5E-AAC0-53907130B055}">
  <ds:schemaRefs>
    <ds:schemaRef ds:uri="http://schemas.microsoft.com/sharepoint/v3/contenttype/forms"/>
  </ds:schemaRefs>
</ds:datastoreItem>
</file>

<file path=customXml/itemProps3.xml><?xml version="1.0" encoding="utf-8"?>
<ds:datastoreItem xmlns:ds="http://schemas.openxmlformats.org/officeDocument/2006/customXml" ds:itemID="{A93DF10A-5252-49D8-9D5E-D23483067B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e5958a-5dca-43e7-9d69-41b5d6702fa5"/>
    <ds:schemaRef ds:uri="ef784aa8-ffa6-46a1-b51c-62c25646b6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Info vooraf</vt:lpstr>
      <vt:lpstr>1. Algemeen</vt:lpstr>
      <vt:lpstr>2. Beleidsplan</vt:lpstr>
      <vt:lpstr>Doelstelling</vt:lpstr>
      <vt:lpstr>3.Jaaractieplan LOKAAL LUIK</vt:lpstr>
      <vt:lpstr>4. Budgetplan LOKAAL</vt:lpstr>
      <vt:lpstr>5.Jaaractieplan MONDIAAL LUIK</vt:lpstr>
      <vt:lpstr>6. Budgetplan MONDIAAL</vt:lpstr>
      <vt:lpstr>7. Inhoudelijk verslag LOKAAL  </vt:lpstr>
      <vt:lpstr>8. Financieel verslag LOKAAL</vt:lpstr>
      <vt:lpstr>9. Inhoudelijk verslag MONDIAAL</vt:lpstr>
      <vt:lpstr>10, Financieel verslag MONDIAAL</vt:lpstr>
      <vt:lpstr>(opties picklists)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Daeren Lieve</dc:creator>
  <cp:keywords/>
  <dc:description/>
  <cp:lastModifiedBy>Daeren Lieve</cp:lastModifiedBy>
  <cp:revision/>
  <dcterms:created xsi:type="dcterms:W3CDTF">2025-05-23T11:25:09Z</dcterms:created>
  <dcterms:modified xsi:type="dcterms:W3CDTF">2026-10-15T08:42:30Z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0x0101002BB9B37DD1882848B9A1AF2370A7D672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Jaartal">
    <vt:lpwstr>46;#2026|97a5044b-8061-43f6-9df3-31c909a7105e</vt:lpwstr>
  </property>
</Properties>
</file>