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ov.sharepoint.com/sites/NatuurenMilieueducatie/Onthaal/"/>
    </mc:Choice>
  </mc:AlternateContent>
  <xr:revisionPtr revIDLastSave="130" documentId="8_{B101EE6B-B8E3-491E-BAC9-776733A03648}" xr6:coauthVersionLast="47" xr6:coauthVersionMax="47" xr10:uidLastSave="{BDF66DD9-D053-41AF-A406-EE596A594CE8}"/>
  <workbookProtection workbookAlgorithmName="SHA-512" workbookHashValue="aySJFyzq0O0o7iagRyGXEteAflUpAqJU8BnppfWuMpC1ommMapBkt67yGZeCRT1b5O1id4lNrKeXm1S5/ftbHQ==" workbookSaltValue="Rky8BpgVT1LUsJ46/c1zpg==" workbookSpinCount="100000" lockStructure="1"/>
  <bookViews>
    <workbookView xWindow="28680" yWindow="-7530" windowWidth="38640" windowHeight="21120" xr2:uid="{12B40A80-FF1C-40E4-8B51-E6AA573D4C1D}"/>
  </bookViews>
  <sheets>
    <sheet name="Aanvraagformulier" sheetId="1" r:id="rId1"/>
    <sheet name="Bron" sheetId="2" state="hidden" r:id="rId2"/>
    <sheet name="Materialenlijst" sheetId="3" state="hidden" r:id="rId3"/>
    <sheet name="Locatie" sheetId="4" state="hidden" r:id="rId4"/>
    <sheet name="Alles samen" sheetId="5" state="hidden" r:id="rId5"/>
  </sheets>
  <definedNames>
    <definedName name="Algemeen">Materialenlijst!$A$1:$A$76</definedName>
    <definedName name="gebruikers">Bron!$A$1:$A$7</definedName>
    <definedName name="ZoekkaartenEnDVD">Materialenlijst!$D$1:$D$31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1" l="1"/>
  <c r="H38" i="1"/>
  <c r="H39" i="1"/>
  <c r="H40" i="1"/>
  <c r="H41" i="1"/>
  <c r="H42" i="1"/>
  <c r="H43" i="1"/>
  <c r="H44" i="1"/>
  <c r="H45" i="1"/>
  <c r="H36" i="1"/>
  <c r="F36" i="1"/>
  <c r="H19" i="1"/>
  <c r="F20" i="1"/>
  <c r="I20" i="1" s="1"/>
  <c r="F19" i="1"/>
  <c r="I19" i="1" s="1"/>
  <c r="F11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F37" i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/>
  <c r="I29" i="1"/>
  <c r="I33" i="1"/>
  <c r="F21" i="1"/>
  <c r="I21" i="1" s="1"/>
  <c r="F22" i="1"/>
  <c r="I22" i="1" s="1"/>
  <c r="F23" i="1"/>
  <c r="I23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F30" i="1"/>
  <c r="I30" i="1" s="1"/>
  <c r="F31" i="1"/>
  <c r="I31" i="1" s="1"/>
  <c r="F32" i="1"/>
  <c r="I32" i="1" s="1"/>
  <c r="F33" i="1"/>
</calcChain>
</file>

<file path=xl/sharedStrings.xml><?xml version="1.0" encoding="utf-8"?>
<sst xmlns="http://schemas.openxmlformats.org/spreadsheetml/2006/main" count="722" uniqueCount="183">
  <si>
    <t>AANVRAAGFORMULIER ONTLENING</t>
  </si>
  <si>
    <t>Materiaaldepot</t>
  </si>
  <si>
    <t>Naam Familienaam:</t>
  </si>
  <si>
    <t>DE ONTLENER</t>
  </si>
  <si>
    <t>Particulier</t>
  </si>
  <si>
    <t>School</t>
  </si>
  <si>
    <t>Vereniging</t>
  </si>
  <si>
    <t>Openbaar bestuur</t>
  </si>
  <si>
    <t>Andere</t>
  </si>
  <si>
    <t>Gids (i.f.v. De Kaaihoeve)</t>
  </si>
  <si>
    <t>Straatnaam + nr:</t>
  </si>
  <si>
    <t xml:space="preserve">Postcode: </t>
  </si>
  <si>
    <t xml:space="preserve"> Stad/Gemeente:</t>
  </si>
  <si>
    <t>1.</t>
  </si>
  <si>
    <t>dekaaihoeve@oost-vlaanderen.be – www.dekaaihoeve.be</t>
  </si>
  <si>
    <t>Aantal</t>
  </si>
  <si>
    <t>Zoekkaarten &amp; DVD</t>
  </si>
  <si>
    <t>HANDELEND NAMENS:</t>
  </si>
  <si>
    <t>OPMERKINGEN:</t>
  </si>
  <si>
    <t>Naam school/organisatie</t>
  </si>
  <si>
    <t>Transportbox</t>
  </si>
  <si>
    <t>Zakstereoscoop</t>
  </si>
  <si>
    <t>Beestjes op struiken</t>
  </si>
  <si>
    <t>Bodemdiertjes VG (minidiertjes)</t>
  </si>
  <si>
    <t>Bodemdiertjes IVN (groen)</t>
  </si>
  <si>
    <t>Vlinders</t>
  </si>
  <si>
    <t>Wolken</t>
  </si>
  <si>
    <t>Hommels</t>
  </si>
  <si>
    <t>Muggen, vliegen, wespen,…</t>
  </si>
  <si>
    <t>Spinnen</t>
  </si>
  <si>
    <t>Watervogels</t>
  </si>
  <si>
    <t>Waterdieren VG (zoetwater)</t>
  </si>
  <si>
    <t>Waterplanten</t>
  </si>
  <si>
    <t>Waterdieren IVN (blauw)</t>
  </si>
  <si>
    <t>Bermplanten</t>
  </si>
  <si>
    <t>Grassen</t>
  </si>
  <si>
    <t>Zwammen</t>
  </si>
  <si>
    <t>CD-rom Op speurtocht in de bodem</t>
  </si>
  <si>
    <t>DVD An inconvenient truth</t>
  </si>
  <si>
    <t>DVD BBC wildlife specials: De arend en de wolf</t>
  </si>
  <si>
    <t>DVD Beestenboel 1: Jonge dieren in het wild</t>
  </si>
  <si>
    <t>DVD Beestenboel 2: Jonge dieren in het wild</t>
  </si>
  <si>
    <t>DVD Dagvlinders in Nederland en Vlaanderen</t>
  </si>
  <si>
    <t>DVD Herken onze roofvogels</t>
  </si>
  <si>
    <t>DVD Herken onze uilen</t>
  </si>
  <si>
    <t>DVD Microcosmos</t>
  </si>
  <si>
    <t>DVD Onze meeuwen en sterns</t>
  </si>
  <si>
    <t xml:space="preserve">DVD The travelling birds                                                                                                                                         </t>
  </si>
  <si>
    <t>DVD Wolves</t>
  </si>
  <si>
    <t xml:space="preserve">DVD box National Geographic: Ons Klimaat </t>
  </si>
  <si>
    <t>DVD Uilenbal</t>
  </si>
  <si>
    <t>Materiaal algemeen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</si>
  <si>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</si>
  <si>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</si>
  <si>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</si>
  <si>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</si>
  <si>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</si>
  <si>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</si>
  <si>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</si>
  <si>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</si>
  <si>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</si>
  <si>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</si>
  <si>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</si>
  <si>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</si>
  <si>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</si>
  <si>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</si>
  <si>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Beschikbaar</t>
  </si>
  <si>
    <t>GSM of Tel</t>
  </si>
  <si>
    <t>E-mailadres:</t>
  </si>
  <si>
    <t>Ik wens volgende materialen te ontlenen van:</t>
  </si>
  <si>
    <t>Selecteer uit de lijst</t>
  </si>
  <si>
    <r>
      <t>PNEC De Kaaihoeve</t>
    </r>
    <r>
      <rPr>
        <sz val="7"/>
        <color theme="1"/>
        <rFont val="Meta Pro Light"/>
      </rPr>
      <t>, Oude Scheldestraat 16, 9630 Meilegem (Zwalm) - tel. 055  49 67 96</t>
    </r>
  </si>
  <si>
    <t>1D</t>
  </si>
  <si>
    <t>2D</t>
  </si>
  <si>
    <t>5C</t>
  </si>
  <si>
    <t>4D</t>
  </si>
  <si>
    <t>6B</t>
  </si>
  <si>
    <t>2B</t>
  </si>
  <si>
    <t>5D</t>
  </si>
  <si>
    <t>6D</t>
  </si>
  <si>
    <t>Locatie</t>
  </si>
  <si>
    <t>Barometer</t>
  </si>
  <si>
    <t>Batdetector</t>
  </si>
  <si>
    <t>Batdetector voor GSM</t>
  </si>
  <si>
    <t>Beitel met valbuis</t>
  </si>
  <si>
    <t>Binoculair -vergroting x5</t>
  </si>
  <si>
    <t>Blinddoeken</t>
  </si>
  <si>
    <t>Bodemval</t>
  </si>
  <si>
    <t>Bodemvocht. Meter + PH-meter</t>
  </si>
  <si>
    <t>Boomhoogtemeter</t>
  </si>
  <si>
    <t>Boomdiktemeter</t>
  </si>
  <si>
    <t>Clinometer</t>
  </si>
  <si>
    <t>Chronometer</t>
  </si>
  <si>
    <t>Curvimeter</t>
  </si>
  <si>
    <t>Emmertje 1L wit (met deksel)</t>
  </si>
  <si>
    <t>2A</t>
  </si>
  <si>
    <t>Emmertje 5L kleur (wateronderzoek)</t>
  </si>
  <si>
    <t>Geluidsmeter</t>
  </si>
  <si>
    <t>Goot groot</t>
  </si>
  <si>
    <t>Groot</t>
  </si>
  <si>
    <t>Gutsspatel</t>
  </si>
  <si>
    <t>Hoekmeter</t>
  </si>
  <si>
    <t>Humuszeef</t>
  </si>
  <si>
    <t>Hygrometer</t>
  </si>
  <si>
    <t>Insectenzuiger</t>
  </si>
  <si>
    <t>Jalon</t>
  </si>
  <si>
    <t>Jalonniveau</t>
  </si>
  <si>
    <t>Klembord</t>
  </si>
  <si>
    <t>Kompas</t>
  </si>
  <si>
    <t>Landschapskijker</t>
  </si>
  <si>
    <t>Lepel</t>
  </si>
  <si>
    <t>Markeervlag</t>
  </si>
  <si>
    <t>Meetwiel</t>
  </si>
  <si>
    <t>Onderwaterkijker</t>
  </si>
  <si>
    <t>Petrischaal</t>
  </si>
  <si>
    <t>Pincetten</t>
  </si>
  <si>
    <t>Potloepe</t>
  </si>
  <si>
    <t>Potometer</t>
  </si>
  <si>
    <t>Prullenpakkers</t>
  </si>
  <si>
    <t>Schietlood</t>
  </si>
  <si>
    <t>Schopje</t>
  </si>
  <si>
    <t>Secchischijf</t>
  </si>
  <si>
    <t>Spade</t>
  </si>
  <si>
    <t>Spiegeltje</t>
  </si>
  <si>
    <t>Goot klein</t>
  </si>
  <si>
    <t>Grondboor Edelman</t>
  </si>
  <si>
    <t>Grondboor Edelman 4-delig</t>
  </si>
  <si>
    <t>Grondboor spiraal</t>
  </si>
  <si>
    <t>Grondboor guts + gutspatel</t>
  </si>
  <si>
    <t>6C</t>
  </si>
  <si>
    <t>4-6A</t>
  </si>
  <si>
    <t>Insectenklopscherm (witte paraplu)</t>
  </si>
  <si>
    <t>1B</t>
  </si>
  <si>
    <t>5B</t>
  </si>
  <si>
    <t>Lichtmeter digitaal</t>
  </si>
  <si>
    <t>Milieumeter (omgevingsmeter)</t>
  </si>
  <si>
    <t>3D</t>
  </si>
  <si>
    <t>Groot+4C</t>
  </si>
  <si>
    <t>1D+Groot</t>
  </si>
  <si>
    <t>Pluviometer+ houten stok</t>
  </si>
  <si>
    <t>4B</t>
  </si>
  <si>
    <t>Rolmeter (50m)</t>
  </si>
  <si>
    <t>Rolmeter (10m)</t>
  </si>
  <si>
    <t>Schepnet HD</t>
  </si>
  <si>
    <t>Schepnet plankton + potje</t>
  </si>
  <si>
    <t>Schepnet standaard</t>
  </si>
  <si>
    <t>4C</t>
  </si>
  <si>
    <t>Sleepnet insecten</t>
  </si>
  <si>
    <t>Staafthermometer (digitaal)</t>
  </si>
  <si>
    <t>1 D</t>
  </si>
  <si>
    <t>Staalnamepotje</t>
  </si>
  <si>
    <t>3B</t>
  </si>
  <si>
    <t>Terrarium (1M-1S)</t>
  </si>
  <si>
    <t>1A</t>
  </si>
  <si>
    <t>Trieerbak 37x21</t>
  </si>
  <si>
    <t>Valpen +  buis</t>
  </si>
  <si>
    <t>6C+Groot</t>
  </si>
  <si>
    <t>Veldgids</t>
  </si>
  <si>
    <t>3A</t>
  </si>
  <si>
    <t>Verbruikmeter</t>
  </si>
  <si>
    <t>Verrekijker GROOT</t>
  </si>
  <si>
    <t>1-3E</t>
  </si>
  <si>
    <t>Verrekijkers KLEIN</t>
  </si>
  <si>
    <t>Vlindernet</t>
  </si>
  <si>
    <t>Voelzak</t>
  </si>
  <si>
    <t>Vouwloepe</t>
  </si>
  <si>
    <t>Vouwmeter</t>
  </si>
  <si>
    <t>Waterslang (25m)</t>
  </si>
  <si>
    <t>Waterthermometer</t>
  </si>
  <si>
    <t>Waterpas (klein)</t>
  </si>
  <si>
    <t>Windmeter/anenometer</t>
  </si>
  <si>
    <t>Zaklamp (rood, wit, groen licht)</t>
  </si>
  <si>
    <t>C1</t>
  </si>
  <si>
    <t>C2</t>
  </si>
  <si>
    <t>C3</t>
  </si>
  <si>
    <t>Bomen aan bladeren herkennen</t>
  </si>
  <si>
    <t>Bomen (VG)</t>
  </si>
  <si>
    <t>Amfibieën</t>
  </si>
  <si>
    <t>Wilde bijen</t>
  </si>
  <si>
    <t>DVD Speler</t>
  </si>
  <si>
    <t>MATERIAALDEPOT VOORRAAD</t>
  </si>
  <si>
    <t>DVD en CD</t>
  </si>
  <si>
    <t>Zoekkaarten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</si>
</sst>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#"/>
    <numFmt numFmtId="165" formatCode="d/mm/yyyy;@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1"/>
      <color theme="1"/>
      <name val="Meta Pro Light"/>
    </font>
    <font>
      <sz val="12"/>
      <color theme="1"/>
      <name val="Meta Pro Light"/>
    </font>
    <font>
      <sz val="10"/>
      <color theme="1"/>
      <name val="Meta Pro Light"/>
    </font>
    <font>
      <sz val="10"/>
      <name val="Meta Pro Light"/>
    </font>
    <font>
      <i/>
      <sz val="9"/>
      <color theme="1"/>
      <name val="Meta Pro Light"/>
    </font>
    <font>
      <b/>
      <sz val="10"/>
      <color theme="1"/>
      <name val="Meta Pro Light"/>
    </font>
    <font>
      <b/>
      <sz val="11"/>
      <color theme="1"/>
      <name val="Meta Pro Light"/>
    </font>
    <font>
      <b/>
      <i/>
      <sz val="10"/>
      <color theme="1"/>
      <name val="Meta Pro Light"/>
    </font>
    <font>
      <i/>
      <sz val="8"/>
      <color rgb="FFFF0000"/>
      <name val="Meta Pro Light"/>
    </font>
    <font>
      <i/>
      <sz val="10"/>
      <name val="Meta Pro Light"/>
    </font>
    <font>
      <b/>
      <sz val="7"/>
      <color theme="1"/>
      <name val="Meta Pro Light"/>
    </font>
    <font>
      <sz val="7"/>
      <color theme="1"/>
      <name val="Meta Pro Light"/>
    </font>
    <font>
      <b/>
      <sz val="12"/>
      <color theme="1"/>
      <name val="Meta Pro Light"/>
    </font>
    <font>
      <sz val="8"/>
      <name val="Calibri"/>
      <family val="2"/>
      <scheme val="minor"/>
    </font>
    <font>
      <b/>
      <sz val="14"/>
      <color theme="1"/>
      <name val="Meta Pro Light"/>
    </font>
    <font>
      <sz val="12"/>
      <name val="Meta Pro Light"/>
    </font>
    <font>
      <b/>
      <sz val="20"/>
      <color theme="1"/>
      <name val="Meta Pro Light"/>
    </font>
    <font>
      <b/>
      <sz val="24"/>
      <color theme="1"/>
      <name val="Meta Pro Light"/>
    </font>
    <font>
      <b/>
      <sz val="12"/>
      <name val="Meta Pro Light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/>
      <bottom style="hair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theme="0" tint="-0.499984740745262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0" fillId="2" borderId="3" xfId="0" applyFill="1" applyBorder="1"/>
    <xf numFmtId="0" fontId="2" fillId="2" borderId="3" xfId="0" applyFont="1" applyFill="1" applyBorder="1"/>
    <xf numFmtId="0" fontId="0" fillId="3" borderId="3" xfId="0" applyFill="1" applyBorder="1"/>
    <xf numFmtId="0" fontId="2" fillId="3" borderId="3" xfId="0" applyFont="1" applyFill="1" applyBorder="1"/>
    <xf numFmtId="0" fontId="3" fillId="4" borderId="3" xfId="0" applyFont="1" applyFill="1" applyBorder="1"/>
    <xf numFmtId="0" fontId="0" fillId="2" borderId="3" xfId="0" applyFill="1" applyBorder="1" applyAlignment="1">
      <alignment wrapText="1"/>
    </xf>
    <xf numFmtId="0" fontId="2" fillId="5" borderId="12" xfId="0" applyFont="1" applyFill="1" applyBorder="1"/>
    <xf numFmtId="0" fontId="2" fillId="6" borderId="3" xfId="0" applyFont="1" applyFill="1" applyBorder="1"/>
    <xf numFmtId="0" fontId="4" fillId="2" borderId="3" xfId="0" applyFont="1" applyFill="1" applyBorder="1"/>
    <xf numFmtId="0" fontId="4" fillId="2" borderId="13" xfId="0" applyFont="1" applyFill="1" applyBorder="1"/>
    <xf numFmtId="0" fontId="5" fillId="5" borderId="3" xfId="0" applyFont="1" applyFill="1" applyBorder="1"/>
    <xf numFmtId="0" fontId="5" fillId="6" borderId="3" xfId="0" applyFont="1" applyFill="1" applyBorder="1"/>
    <xf numFmtId="1" fontId="4" fillId="2" borderId="3" xfId="0" applyNumberFormat="1" applyFont="1" applyFill="1" applyBorder="1"/>
    <xf numFmtId="0" fontId="6" fillId="0" borderId="0" xfId="0" applyFont="1"/>
    <xf numFmtId="0" fontId="8" fillId="0" borderId="0" xfId="0" applyFont="1" applyAlignment="1">
      <alignment horizontal="right"/>
    </xf>
    <xf numFmtId="0" fontId="10" fillId="0" borderId="0" xfId="0" applyFont="1"/>
    <xf numFmtId="0" fontId="6" fillId="0" borderId="0" xfId="0" applyFont="1" applyAlignment="1">
      <alignment horizontal="left"/>
    </xf>
    <xf numFmtId="165" fontId="11" fillId="0" borderId="1" xfId="0" applyNumberFormat="1" applyFont="1" applyBorder="1" applyAlignment="1">
      <alignment horizontal="center"/>
    </xf>
    <xf numFmtId="0" fontId="8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8" fillId="0" borderId="15" xfId="0" applyFont="1" applyBorder="1" applyAlignment="1">
      <alignment horizontal="center"/>
    </xf>
    <xf numFmtId="1" fontId="8" fillId="0" borderId="15" xfId="0" applyNumberFormat="1" applyFont="1" applyBorder="1" applyAlignment="1">
      <alignment horizontal="center"/>
    </xf>
    <xf numFmtId="0" fontId="14" fillId="0" borderId="0" xfId="0" applyFont="1"/>
    <xf numFmtId="0" fontId="8" fillId="0" borderId="17" xfId="0" applyFont="1" applyBorder="1" applyAlignment="1">
      <alignment horizontal="center"/>
    </xf>
    <xf numFmtId="1" fontId="8" fillId="0" borderId="17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12" fillId="0" borderId="10" xfId="0" applyFont="1" applyBorder="1"/>
    <xf numFmtId="0" fontId="12" fillId="0" borderId="9" xfId="0" applyFont="1" applyBorder="1" applyAlignment="1">
      <alignment horizontal="center"/>
    </xf>
    <xf numFmtId="0" fontId="5" fillId="5" borderId="19" xfId="0" applyFont="1" applyFill="1" applyBorder="1"/>
    <xf numFmtId="0" fontId="2" fillId="5" borderId="20" xfId="0" applyFont="1" applyFill="1" applyBorder="1"/>
    <xf numFmtId="0" fontId="2" fillId="6" borderId="19" xfId="0" applyFont="1" applyFill="1" applyBorder="1"/>
    <xf numFmtId="0" fontId="8" fillId="0" borderId="21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20" fillId="0" borderId="0" xfId="0" applyFont="1" applyAlignment="1">
      <alignment horizontal="right"/>
    </xf>
    <xf numFmtId="0" fontId="7" fillId="0" borderId="0" xfId="0" applyFont="1"/>
    <xf numFmtId="0" fontId="7" fillId="3" borderId="3" xfId="0" applyFont="1" applyFill="1" applyBorder="1"/>
    <xf numFmtId="0" fontId="21" fillId="3" borderId="3" xfId="0" applyFont="1" applyFill="1" applyBorder="1"/>
    <xf numFmtId="0" fontId="20" fillId="0" borderId="0" xfId="0" applyFont="1"/>
    <xf numFmtId="0" fontId="22" fillId="0" borderId="0" xfId="0" applyFont="1"/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2" xfId="0" applyFont="1" applyBorder="1" applyAlignment="1">
      <alignment horizontal="left"/>
    </xf>
    <xf numFmtId="164" fontId="8" fillId="0" borderId="2" xfId="0" applyNumberFormat="1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1" fontId="8" fillId="0" borderId="2" xfId="0" applyNumberFormat="1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164" fontId="8" fillId="0" borderId="0" xfId="0" applyNumberFormat="1" applyFont="1" applyAlignment="1">
      <alignment horizontal="left"/>
    </xf>
    <xf numFmtId="1" fontId="8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14" xfId="0" applyFont="1" applyBorder="1" applyAlignment="1">
      <alignment horizontal="left"/>
    </xf>
    <xf numFmtId="0" fontId="15" fillId="0" borderId="4" xfId="0" applyFont="1" applyBorder="1" applyAlignment="1">
      <alignment horizontal="left" vertical="top"/>
    </xf>
    <xf numFmtId="0" fontId="15" fillId="0" borderId="5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/>
    </xf>
    <xf numFmtId="0" fontId="15" fillId="0" borderId="0" xfId="0" applyFont="1" applyAlignment="1">
      <alignment horizontal="left" vertical="top"/>
    </xf>
    <xf numFmtId="0" fontId="15" fillId="0" borderId="8" xfId="0" applyFont="1" applyBorder="1" applyAlignment="1">
      <alignment horizontal="left" vertical="top"/>
    </xf>
    <xf numFmtId="0" fontId="15" fillId="0" borderId="9" xfId="0" applyFont="1" applyBorder="1" applyAlignment="1">
      <alignment horizontal="left" vertical="top"/>
    </xf>
    <xf numFmtId="0" fontId="15" fillId="0" borderId="10" xfId="0" applyFont="1" applyBorder="1" applyAlignment="1">
      <alignment horizontal="left" vertical="top"/>
    </xf>
    <xf numFmtId="0" fontId="15" fillId="0" borderId="11" xfId="0" applyFont="1" applyBorder="1" applyAlignment="1">
      <alignment horizontal="left" vertical="top"/>
    </xf>
    <xf numFmtId="0" fontId="11" fillId="0" borderId="0" xfId="0" applyFont="1" applyAlignment="1">
      <alignment horizontal="left"/>
    </xf>
    <xf numFmtId="165" fontId="11" fillId="0" borderId="1" xfId="0" applyNumberFormat="1" applyFont="1" applyBorder="1" applyAlignment="1">
      <alignment horizontal="center"/>
    </xf>
    <xf numFmtId="0" fontId="18" fillId="7" borderId="3" xfId="0" applyFont="1" applyFill="1" applyBorder="1"/>
    <xf numFmtId="0" fontId="7" fillId="7" borderId="3" xfId="0" applyFont="1" applyFill="1" applyBorder="1"/>
    <xf numFmtId="0" fontId="21" fillId="7" borderId="3" xfId="0" applyFont="1" applyFill="1" applyBorder="1"/>
    <xf numFmtId="0" fontId="7" fillId="7" borderId="3" xfId="0" applyFont="1" applyFill="1" applyBorder="1" applyAlignment="1">
      <alignment wrapText="1"/>
    </xf>
    <xf numFmtId="0" fontId="18" fillId="8" borderId="3" xfId="0" applyFont="1" applyFill="1" applyBorder="1"/>
    <xf numFmtId="0" fontId="21" fillId="9" borderId="3" xfId="0" applyFont="1" applyFill="1" applyBorder="1"/>
    <xf numFmtId="0" fontId="18" fillId="9" borderId="3" xfId="0" applyFont="1" applyFill="1" applyBorder="1"/>
    <xf numFmtId="0" fontId="21" fillId="10" borderId="3" xfId="0" applyFont="1" applyFill="1" applyBorder="1"/>
    <xf numFmtId="0" fontId="18" fillId="10" borderId="3" xfId="0" applyFont="1" applyFill="1" applyBorder="1"/>
    <xf numFmtId="0" fontId="23" fillId="0" borderId="0" xfId="0" applyFont="1"/>
    <xf numFmtId="0" fontId="24" fillId="9" borderId="3" xfId="0" applyFont="1" applyFill="1" applyBorder="1"/>
    <xf numFmtId="0" fontId="24" fillId="7" borderId="3" xfId="0" applyFont="1" applyFill="1" applyBorder="1"/>
    <xf numFmtId="0" fontId="24" fillId="7" borderId="13" xfId="0" applyFont="1" applyFill="1" applyBorder="1"/>
    <xf numFmtId="0" fontId="24" fillId="3" borderId="13" xfId="0" applyFont="1" applyFill="1" applyBorder="1"/>
    <xf numFmtId="1" fontId="24" fillId="7" borderId="3" xfId="0" applyNumberFormat="1" applyFont="1" applyFill="1" applyBorder="1"/>
    <xf numFmtId="0" fontId="24" fillId="3" borderId="3" xfId="0" applyFont="1" applyFill="1" applyBorder="1"/>
    <xf numFmtId="0" fontId="24" fillId="10" borderId="3" xfId="0" applyFont="1" applyFill="1" applyBorder="1"/>
  </cellXfs>
  <cellStyles count="1">
    <cellStyle name="Standaard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151130</xdr:colOff>
      <xdr:row>0</xdr:row>
      <xdr:rowOff>76200</xdr:rowOff>
    </xdr:from>
    <xdr:to>
      <xdr:col>3</xdr:col>
      <xdr:colOff>65952</xdr:colOff>
      <xdr:row>2</xdr:row>
      <xdr:rowOff>168275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52A238AD-38E1-42B7-9ACB-78F2C10D1C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0213"/>
        <a:stretch/>
      </xdr:blipFill>
      <xdr:spPr>
        <a:xfrm>
          <a:off x="151130" y="76200"/>
          <a:ext cx="1775372" cy="571500"/>
        </a:xfrm>
        <a:prstGeom prst="rect">
          <a:avLst/>
        </a:prstGeom>
      </xdr:spPr>
    </xdr:pic>
    <xdr:clientData/>
  </xdr:twoCellAnchor>
  <xdr:twoCellAnchor editAs="oneCell">
    <xdr:from>
      <xdr:col>8</xdr:col>
      <xdr:colOff>124233</xdr:colOff>
      <xdr:row>35</xdr:row>
      <xdr:rowOff>115570</xdr:rowOff>
    </xdr:from>
    <xdr:to>
      <xdr:col>9</xdr:col>
      <xdr:colOff>20319</xdr:colOff>
      <xdr:row>44</xdr:row>
      <xdr:rowOff>59690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F2AFBF67-CFE1-4B7F-A58E-340FB8A04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44033" y="7002145"/>
          <a:ext cx="534261" cy="15728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1530277</xdr:colOff>
      <xdr:row>2</xdr:row>
      <xdr:rowOff>43543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0B00BE1A-0CDB-464E-B1F9-FCAC556C27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0213"/>
        <a:stretch/>
      </xdr:blipFill>
      <xdr:spPr>
        <a:xfrm>
          <a:off x="0" y="0"/>
          <a:ext cx="2138063" cy="687614"/>
        </a:xfrm>
        <a:prstGeom prst="rect">
          <a:avLst/>
        </a:prstGeom>
      </xdr:spPr>
    </xdr:pic>
    <xdr:clientData/>
  </xdr:twoCellAnchor>
  <xdr:twoCellAnchor editAs="oneCell">
    <xdr:from>
      <xdr:col>12</xdr:col>
      <xdr:colOff>317500</xdr:colOff>
      <xdr:row>31</xdr:row>
      <xdr:rowOff>44857</xdr:rowOff>
    </xdr:from>
    <xdr:to>
      <xdr:col>13</xdr:col>
      <xdr:colOff>525189</xdr:colOff>
      <xdr:row>43</xdr:row>
      <xdr:rowOff>18052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CCF5CEB7-A6EE-4B3B-88A8-8D0CA5B53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35214" y="6367643"/>
          <a:ext cx="815475" cy="2395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CA70B-38CA-4384-9A66-0F38821509E5}">
  <sheetPr codeName="Blad1"/>
  <dimension ref="A1:V54"/>
  <sheetViews>
    <sheetView showGridLines="0" tabSelected="1" showWhiteSpace="0" view="pageLayout" zoomScaleNormal="100" workbookViewId="0">
      <selection activeCell="D12" sqref="D12:J12"/>
    </sheetView>
  </sheetViews>
  <sheetFormatPr defaultColWidth="8.90625" defaultRowHeight="14.5" x14ac:dyDescent="0.35"/>
  <cols>
    <col min="1" max="1" width="2.6328125" style="15" customWidth="1"/>
    <col min="2" max="2" width="9.81640625" style="15" bestFit="1" customWidth="1"/>
    <col min="3" max="3" width="13.36328125" style="15" customWidth="1"/>
    <col min="4" max="4" width="8.90625" style="15"/>
    <col min="5" max="5" width="6.36328125" style="15" customWidth="1"/>
    <col min="6" max="6" width="14.1796875" style="15" customWidth="1"/>
    <col min="7" max="7" width="16.26953125" style="15" customWidth="1"/>
    <col min="8" max="8" width="12.26953125" style="15" customWidth="1"/>
    <col min="9" max="9" width="8.90625" style="15"/>
    <col min="10" max="10" width="0.453125" style="15" customWidth="1"/>
    <col min="11" max="11" width="8.90625" style="15"/>
    <col min="12" max="12" width="7.6328125" style="15" customWidth="1"/>
    <col min="13" max="13" width="4.08984375" style="15" hidden="1" customWidth="1"/>
    <col min="14" max="16384" width="8.90625" style="15"/>
  </cols>
  <sheetData>
    <row r="1" spans="2:22" ht="18.5" x14ac:dyDescent="0.45">
      <c r="I1" s="43" t="s">
        <v>0</v>
      </c>
    </row>
    <row r="2" spans="2:22" ht="18.5" x14ac:dyDescent="0.45">
      <c r="I2" s="43" t="s">
        <v>1</v>
      </c>
    </row>
    <row r="3" spans="2:22" ht="16.25" customHeight="1" x14ac:dyDescent="0.4">
      <c r="N3" s="32"/>
    </row>
    <row r="4" spans="2:22" x14ac:dyDescent="0.35">
      <c r="N4" s="51"/>
      <c r="O4" s="51"/>
      <c r="P4" s="51"/>
      <c r="Q4" s="51"/>
      <c r="R4" s="51"/>
      <c r="S4" s="51"/>
      <c r="T4" s="51"/>
      <c r="U4" s="51"/>
      <c r="V4" s="51"/>
    </row>
    <row r="5" spans="2:22" ht="16" x14ac:dyDescent="0.4">
      <c r="B5" s="32" t="s">
        <v>3</v>
      </c>
      <c r="N5" s="51"/>
      <c r="O5" s="51"/>
      <c r="P5" s="51"/>
      <c r="Q5" s="51"/>
      <c r="R5" s="51"/>
      <c r="S5" s="51"/>
      <c r="T5" s="51"/>
      <c r="U5" s="51"/>
      <c r="V5" s="51"/>
    </row>
    <row r="6" spans="2:22" ht="18.25" customHeight="1" x14ac:dyDescent="0.35">
      <c r="B6" s="51" t="s">
        <v>2</v>
      </c>
      <c r="C6" s="51"/>
      <c r="D6" s="50"/>
      <c r="E6" s="50"/>
      <c r="F6" s="50"/>
      <c r="G6" s="50"/>
      <c r="H6" s="50"/>
      <c r="I6" s="50"/>
      <c r="J6" s="50"/>
      <c r="N6" s="51"/>
      <c r="O6" s="51"/>
      <c r="P6" s="57"/>
      <c r="Q6" s="57"/>
      <c r="R6" s="57"/>
      <c r="S6" s="16"/>
      <c r="T6" s="51"/>
      <c r="U6" s="51"/>
      <c r="V6" s="51"/>
    </row>
    <row r="7" spans="2:22" ht="18.25" customHeight="1" x14ac:dyDescent="0.35">
      <c r="B7" s="51" t="s">
        <v>10</v>
      </c>
      <c r="C7" s="51"/>
      <c r="D7" s="52"/>
      <c r="E7" s="52"/>
      <c r="F7" s="52"/>
      <c r="G7" s="52"/>
      <c r="H7" s="52"/>
      <c r="I7" s="52"/>
      <c r="J7" s="52"/>
      <c r="N7" s="51"/>
      <c r="O7" s="51"/>
      <c r="P7" s="58"/>
      <c r="Q7" s="58"/>
      <c r="R7" s="58"/>
      <c r="S7" s="16"/>
      <c r="T7" s="51"/>
      <c r="U7" s="51"/>
      <c r="V7" s="51"/>
    </row>
    <row r="8" spans="2:22" ht="18.25" customHeight="1" x14ac:dyDescent="0.35">
      <c r="B8" s="51" t="s">
        <v>11</v>
      </c>
      <c r="C8" s="51"/>
      <c r="D8" s="53"/>
      <c r="E8" s="53"/>
      <c r="F8" s="16" t="s">
        <v>12</v>
      </c>
      <c r="G8" s="16"/>
      <c r="H8" s="16"/>
      <c r="I8" s="52"/>
      <c r="J8" s="52"/>
    </row>
    <row r="9" spans="2:22" ht="18.25" customHeight="1" x14ac:dyDescent="0.35">
      <c r="B9" s="51" t="s">
        <v>67</v>
      </c>
      <c r="C9" s="51"/>
      <c r="D9" s="55"/>
      <c r="E9" s="55"/>
      <c r="F9" s="16" t="s">
        <v>68</v>
      </c>
      <c r="G9" s="52"/>
      <c r="H9" s="52"/>
    </row>
    <row r="11" spans="2:22" ht="16" x14ac:dyDescent="0.4">
      <c r="B11" s="32" t="s">
        <v>17</v>
      </c>
      <c r="D11" s="54" t="s">
        <v>70</v>
      </c>
      <c r="E11" s="54"/>
      <c r="F11" s="17" t="str">
        <f>IF(OR($D$11="Particulier",$D$11="Gids (i.f.v. De Kaaihoeve)"),"(Onderstaande contactgegevens moeten niet worden ingevuld)","")</f>
        <v/>
      </c>
      <c r="G11" s="17"/>
      <c r="H11" s="17"/>
    </row>
    <row r="12" spans="2:22" ht="18" customHeight="1" x14ac:dyDescent="0.35">
      <c r="B12" s="51" t="s">
        <v>19</v>
      </c>
      <c r="C12" s="51"/>
      <c r="D12" s="50"/>
      <c r="E12" s="50"/>
      <c r="F12" s="50"/>
      <c r="G12" s="50"/>
      <c r="H12" s="50"/>
      <c r="I12" s="50"/>
      <c r="J12" s="50"/>
    </row>
    <row r="13" spans="2:22" ht="18" customHeight="1" x14ac:dyDescent="0.35">
      <c r="B13" s="51" t="s">
        <v>10</v>
      </c>
      <c r="C13" s="51"/>
      <c r="D13" s="52"/>
      <c r="E13" s="52"/>
      <c r="F13" s="52"/>
      <c r="G13" s="52"/>
      <c r="H13" s="52"/>
      <c r="I13" s="52"/>
      <c r="J13" s="52"/>
    </row>
    <row r="14" spans="2:22" ht="18" customHeight="1" x14ac:dyDescent="0.35">
      <c r="B14" s="51" t="s">
        <v>11</v>
      </c>
      <c r="C14" s="51"/>
      <c r="D14" s="53"/>
      <c r="E14" s="53"/>
      <c r="F14" s="16" t="s">
        <v>12</v>
      </c>
      <c r="G14" s="16"/>
      <c r="H14" s="16"/>
      <c r="I14" s="52"/>
      <c r="J14" s="52"/>
    </row>
    <row r="15" spans="2:22" ht="18" customHeight="1" x14ac:dyDescent="0.35">
      <c r="F15" s="18"/>
      <c r="G15" s="18"/>
      <c r="H15" s="18"/>
    </row>
    <row r="16" spans="2:22" x14ac:dyDescent="0.35">
      <c r="B16" s="70" t="s">
        <v>69</v>
      </c>
      <c r="C16" s="70"/>
      <c r="D16" s="70"/>
      <c r="E16" s="70"/>
      <c r="F16" s="19"/>
      <c r="G16" s="19"/>
      <c r="H16" s="19"/>
      <c r="I16" s="71"/>
      <c r="J16" s="71"/>
    </row>
    <row r="17" spans="1:11" x14ac:dyDescent="0.35">
      <c r="B17" s="20"/>
    </row>
    <row r="18" spans="1:11" s="22" customFormat="1" x14ac:dyDescent="0.35">
      <c r="A18" s="21"/>
      <c r="C18" s="33" t="s">
        <v>51</v>
      </c>
      <c r="D18" s="33"/>
      <c r="E18" s="33"/>
      <c r="F18" s="34" t="s">
        <v>66</v>
      </c>
      <c r="G18" s="34" t="s">
        <v>15</v>
      </c>
      <c r="H18" s="34" t="s">
        <v>80</v>
      </c>
      <c r="I18" s="23"/>
      <c r="J18" s="21"/>
      <c r="K18" s="21"/>
    </row>
    <row r="19" spans="1:11" x14ac:dyDescent="0.35">
      <c r="A19" s="20"/>
      <c r="B19" s="16" t="s">
        <v>13</v>
      </c>
      <c r="C19" s="60"/>
      <c r="D19" s="60"/>
      <c r="E19" s="60"/>
      <c r="F19" s="24" t="str">
        <f>IF(C19="","",VLOOKUP(C19,Materialenlijst!A:B,2,0))</f>
        <v/>
      </c>
      <c r="G19" s="25"/>
      <c r="H19" s="38" t="str">
        <f>IF(C19="","",VLOOKUP(C19,Locatie!A:B,2,0))</f>
        <v/>
      </c>
      <c r="I19" s="26" t="str">
        <f>IF(C19="","",IF(G19&gt;F19,"Max "&amp;VLOOKUP(C19,Materialenlijst!A:B,2,0)&amp;" stuks beschikbaar",""))</f>
        <v/>
      </c>
      <c r="J19" s="21"/>
      <c r="K19" s="21"/>
    </row>
    <row r="20" spans="1:11" x14ac:dyDescent="0.35">
      <c r="A20" s="20"/>
      <c r="B20" s="16" t="s">
        <v>52</v>
      </c>
      <c r="C20" s="56"/>
      <c r="D20" s="56"/>
      <c r="E20" s="56"/>
      <c r="F20" s="27" t="str">
        <f>IF(C20="","",VLOOKUP(C20,Materialenlijst!A:B,2,0))</f>
        <v/>
      </c>
      <c r="G20" s="28"/>
      <c r="H20" s="39" t="str">
        <f>IF(C20="","",VLOOKUP(C20,Locatie!A:B,2,0))</f>
        <v/>
      </c>
      <c r="I20" s="26" t="str">
        <f>IF(C20="","",IF(G20&gt;F20,"Max "&amp;VLOOKUP(C20,Materialenlijst!A:B,2,0)&amp;" stuks beschikbaar",""))</f>
        <v/>
      </c>
      <c r="J20" s="21"/>
      <c r="K20" s="21"/>
    </row>
    <row r="21" spans="1:11" x14ac:dyDescent="0.35">
      <c r="A21" s="20"/>
      <c r="B21" s="16" t="s">
        <v>53</v>
      </c>
      <c r="C21" s="56"/>
      <c r="D21" s="56"/>
      <c r="E21" s="56"/>
      <c r="F21" s="27" t="str">
        <f>IF(C21="","",VLOOKUP(C21,Materialenlijst!A:B,2,0))</f>
        <v/>
      </c>
      <c r="G21" s="28"/>
      <c r="H21" s="39" t="str">
        <f>IF(C21="","",VLOOKUP(C21,Locatie!A:B,2,0))</f>
        <v/>
      </c>
      <c r="I21" s="26" t="str">
        <f>IF(C21="","",IF(G21&gt;F21,"Max "&amp;VLOOKUP(C21,Materialenlijst!A:B,2,0)&amp;" stuks beschikbaar",""))</f>
        <v/>
      </c>
      <c r="J21" s="21"/>
      <c r="K21" s="21"/>
    </row>
    <row r="22" spans="1:11" x14ac:dyDescent="0.35">
      <c r="A22" s="20"/>
      <c r="B22" s="16" t="s">
        <v>54</v>
      </c>
      <c r="C22" s="56"/>
      <c r="D22" s="56"/>
      <c r="E22" s="56"/>
      <c r="F22" s="27" t="str">
        <f>IF(C22="","",VLOOKUP(C22,Materialenlijst!A:B,2,0))</f>
        <v/>
      </c>
      <c r="G22" s="28"/>
      <c r="H22" s="40" t="str">
        <f>IF(C22="","",VLOOKUP(C22,Locatie!A:B,2,0))</f>
        <v/>
      </c>
      <c r="I22" s="26" t="str">
        <f>IF(C22="","",IF(G22&gt;F22,"Max "&amp;VLOOKUP(C22,Materialenlijst!A:B,2,0)&amp;" stuks beschikbaar",""))</f>
        <v/>
      </c>
      <c r="J22" s="21"/>
      <c r="K22" s="21"/>
    </row>
    <row r="23" spans="1:11" x14ac:dyDescent="0.35">
      <c r="A23" s="20"/>
      <c r="B23" s="16" t="s">
        <v>55</v>
      </c>
      <c r="C23" s="56"/>
      <c r="D23" s="56"/>
      <c r="E23" s="56"/>
      <c r="F23" s="27" t="str">
        <f>IF(C23="","",VLOOKUP(C23,Materialenlijst!A:B,2,0))</f>
        <v/>
      </c>
      <c r="G23" s="28"/>
      <c r="H23" s="41" t="str">
        <f>IF(C23="","",VLOOKUP(C23,Locatie!A:B,2,0))</f>
        <v/>
      </c>
      <c r="I23" s="26" t="str">
        <f>IF(C23="","",IF(G23&gt;F23,"Max "&amp;VLOOKUP(C23,Materialenlijst!A:B,2,0)&amp;" stuks beschikbaar",""))</f>
        <v/>
      </c>
      <c r="J23" s="21"/>
      <c r="K23" s="21"/>
    </row>
    <row r="24" spans="1:11" x14ac:dyDescent="0.35">
      <c r="A24" s="20"/>
      <c r="B24" s="16" t="s">
        <v>56</v>
      </c>
      <c r="C24" s="56"/>
      <c r="D24" s="56"/>
      <c r="E24" s="56"/>
      <c r="F24" s="27" t="str">
        <f>IF(C24="","",VLOOKUP(C24,Materialenlijst!A:B,2,0))</f>
        <v/>
      </c>
      <c r="G24" s="28"/>
      <c r="H24" s="41" t="str">
        <f>IF(C24="","",VLOOKUP(C24,Locatie!A:B,2,0))</f>
        <v/>
      </c>
      <c r="I24" s="26" t="str">
        <f>IF(C24="","",IF(G24&gt;F24,"Max "&amp;VLOOKUP(C24,Materialenlijst!A:B,2,0)&amp;" stuks beschikbaar",""))</f>
        <v/>
      </c>
      <c r="J24" s="21"/>
      <c r="K24" s="21"/>
    </row>
    <row r="25" spans="1:11" x14ac:dyDescent="0.35">
      <c r="A25" s="20"/>
      <c r="B25" s="16" t="s">
        <v>57</v>
      </c>
      <c r="C25" s="56"/>
      <c r="D25" s="56"/>
      <c r="E25" s="56"/>
      <c r="F25" s="27" t="str">
        <f>IF(C25="","",VLOOKUP(C25,Materialenlijst!A:B,2,0))</f>
        <v/>
      </c>
      <c r="G25" s="28"/>
      <c r="H25" s="41" t="str">
        <f>IF(C25="","",VLOOKUP(C25,Locatie!A:B,2,0))</f>
        <v/>
      </c>
      <c r="I25" s="26" t="str">
        <f>IF(C25="","",IF(G25&gt;F25,"Max "&amp;VLOOKUP(C25,Materialenlijst!A:B,2,0)&amp;" stuks beschikbaar",""))</f>
        <v/>
      </c>
      <c r="J25" s="21"/>
      <c r="K25" s="21"/>
    </row>
    <row r="26" spans="1:11" x14ac:dyDescent="0.35">
      <c r="A26" s="20"/>
      <c r="B26" s="16" t="s">
        <v>58</v>
      </c>
      <c r="C26" s="56"/>
      <c r="D26" s="56"/>
      <c r="E26" s="56"/>
      <c r="F26" s="27" t="str">
        <f>IF(C26="","",VLOOKUP(C26,Materialenlijst!A:B,2,0))</f>
        <v/>
      </c>
      <c r="G26" s="28"/>
      <c r="H26" s="39" t="str">
        <f>IF(C26="","",VLOOKUP(C26,Locatie!A:B,2,0))</f>
        <v/>
      </c>
      <c r="I26" s="26" t="str">
        <f>IF(C26="","",IF(G26&gt;F26,"Max "&amp;VLOOKUP(C26,Materialenlijst!A:B,2,0)&amp;" stuks beschikbaar",""))</f>
        <v/>
      </c>
      <c r="J26" s="21"/>
      <c r="K26" s="21"/>
    </row>
    <row r="27" spans="1:11" x14ac:dyDescent="0.35">
      <c r="A27" s="20"/>
      <c r="B27" s="16" t="s">
        <v>59</v>
      </c>
      <c r="C27" s="56"/>
      <c r="D27" s="56"/>
      <c r="E27" s="56"/>
      <c r="F27" s="27" t="str">
        <f>IF(C27="","",VLOOKUP(C27,Materialenlijst!A:B,2,0))</f>
        <v/>
      </c>
      <c r="G27" s="28"/>
      <c r="H27" s="40" t="str">
        <f>IF(C27="","",VLOOKUP(C27,Locatie!A:B,2,0))</f>
        <v/>
      </c>
      <c r="I27" s="26" t="str">
        <f>IF(C27="","",IF(G27&gt;F27,"Max "&amp;VLOOKUP(C27,Materialenlijst!A:B,2,0)&amp;" stuks beschikbaar",""))</f>
        <v/>
      </c>
      <c r="J27" s="21"/>
      <c r="K27" s="21"/>
    </row>
    <row r="28" spans="1:11" x14ac:dyDescent="0.35">
      <c r="A28" s="20"/>
      <c r="B28" s="16" t="s">
        <v>60</v>
      </c>
      <c r="C28" s="56"/>
      <c r="D28" s="56"/>
      <c r="E28" s="56"/>
      <c r="F28" s="27" t="str">
        <f>IF(C28="","",VLOOKUP(C28,Materialenlijst!A:B,2,0))</f>
        <v/>
      </c>
      <c r="G28" s="28"/>
      <c r="H28" s="39" t="str">
        <f>IF(C28="","",VLOOKUP(C28,Locatie!A:B,2,0))</f>
        <v/>
      </c>
      <c r="I28" s="26" t="str">
        <f>IF(C28="","",IF(G28&gt;F28,"Max "&amp;VLOOKUP(C28,Materialenlijst!A:B,2,0)&amp;" stuks beschikbaar",""))</f>
        <v/>
      </c>
      <c r="J28" s="21"/>
      <c r="K28" s="21"/>
    </row>
    <row r="29" spans="1:11" x14ac:dyDescent="0.35">
      <c r="A29" s="20"/>
      <c r="B29" s="16" t="s">
        <v>61</v>
      </c>
      <c r="C29" s="56"/>
      <c r="D29" s="56"/>
      <c r="E29" s="56"/>
      <c r="F29" s="27" t="str">
        <f>IF(C29="","",VLOOKUP(C29,Materialenlijst!A:B,2,0))</f>
        <v/>
      </c>
      <c r="G29" s="28"/>
      <c r="H29" s="40" t="str">
        <f>IF(C29="","",VLOOKUP(C29,Locatie!A:B,2,0))</f>
        <v/>
      </c>
      <c r="I29" s="26" t="str">
        <f>IF(C29="","",IF(G29&gt;F29,"Max "&amp;VLOOKUP(C29,Materialenlijst!A:B,2,0)&amp;" stuks beschikbaar",""))</f>
        <v/>
      </c>
      <c r="J29" s="21"/>
      <c r="K29" s="21"/>
    </row>
    <row r="30" spans="1:11" x14ac:dyDescent="0.35">
      <c r="A30" s="20"/>
      <c r="B30" s="16" t="s">
        <v>62</v>
      </c>
      <c r="C30" s="56"/>
      <c r="D30" s="56"/>
      <c r="E30" s="56"/>
      <c r="F30" s="27" t="str">
        <f>IF(C30="","",VLOOKUP(C30,Materialenlijst!A:B,2,0))</f>
        <v/>
      </c>
      <c r="G30" s="28"/>
      <c r="H30" s="41" t="str">
        <f>IF(C30="","",VLOOKUP(C30,Locatie!A:B,2,0))</f>
        <v/>
      </c>
      <c r="I30" s="26" t="str">
        <f>IF(C30="","",IF(G30&gt;F30,"Max "&amp;VLOOKUP(C30,Materialenlijst!A:B,2,0)&amp;" stuks beschikbaar",""))</f>
        <v/>
      </c>
      <c r="J30" s="21"/>
      <c r="K30" s="21"/>
    </row>
    <row r="31" spans="1:11" x14ac:dyDescent="0.35">
      <c r="A31" s="20"/>
      <c r="B31" s="16" t="s">
        <v>63</v>
      </c>
      <c r="C31" s="56"/>
      <c r="D31" s="56"/>
      <c r="E31" s="56"/>
      <c r="F31" s="27" t="str">
        <f>IF(C31="","",VLOOKUP(C31,Materialenlijst!A:B,2,0))</f>
        <v/>
      </c>
      <c r="G31" s="28"/>
      <c r="H31" s="39" t="str">
        <f>IF(C31="","",VLOOKUP(C31,Locatie!A:B,2,0))</f>
        <v/>
      </c>
      <c r="I31" s="26" t="str">
        <f>IF(C31="","",IF(G31&gt;F31,"Max "&amp;VLOOKUP(C31,Materialenlijst!A:B,2,0)&amp;" stuks beschikbaar",""))</f>
        <v/>
      </c>
      <c r="J31" s="21"/>
      <c r="K31" s="21"/>
    </row>
    <row r="32" spans="1:11" x14ac:dyDescent="0.35">
      <c r="A32" s="20"/>
      <c r="B32" s="16" t="s">
        <v>64</v>
      </c>
      <c r="C32" s="56"/>
      <c r="D32" s="56"/>
      <c r="E32" s="56"/>
      <c r="F32" s="27" t="str">
        <f>IF(C32="","",VLOOKUP(C32,Materialenlijst!A:B,2,0))</f>
        <v/>
      </c>
      <c r="G32" s="28"/>
      <c r="H32" s="40" t="str">
        <f>IF(C32="","",VLOOKUP(C32,Locatie!A:B,2,0))</f>
        <v/>
      </c>
      <c r="I32" s="26" t="str">
        <f>IF(C32="","",IF(G32&gt;F32,"Max "&amp;VLOOKUP(C32,Materialenlijst!A:B,2,0)&amp;" stuks beschikbaar",""))</f>
        <v/>
      </c>
      <c r="J32" s="21"/>
      <c r="K32" s="21"/>
    </row>
    <row r="33" spans="1:11" x14ac:dyDescent="0.35">
      <c r="A33" s="20"/>
      <c r="B33" s="16" t="s">
        <v>65</v>
      </c>
      <c r="C33" s="56"/>
      <c r="D33" s="56"/>
      <c r="E33" s="56"/>
      <c r="F33" s="27" t="str">
        <f>IF(C33="","",VLOOKUP(C33,Materialenlijst!A:B,2,0))</f>
        <v/>
      </c>
      <c r="G33" s="28"/>
      <c r="H33" s="42" t="str">
        <f>IF(C33="","",VLOOKUP(C33,Locatie!A:B,2,0))</f>
        <v/>
      </c>
      <c r="I33" s="26" t="str">
        <f>IF(C33="","",IF(G33&gt;F33,"Max "&amp;VLOOKUP(C33,Materialenlijst!A:B,2,0)&amp;" stuks beschikbaar",""))</f>
        <v/>
      </c>
      <c r="J33" s="21"/>
      <c r="K33" s="21"/>
    </row>
    <row r="34" spans="1:11" x14ac:dyDescent="0.35">
      <c r="A34" s="20"/>
      <c r="B34" s="20"/>
      <c r="C34" s="20"/>
      <c r="D34" s="20"/>
      <c r="E34" s="20"/>
      <c r="F34" s="29"/>
      <c r="G34" s="29"/>
      <c r="H34" s="29"/>
      <c r="I34" s="23"/>
      <c r="J34" s="21"/>
      <c r="K34" s="21"/>
    </row>
    <row r="35" spans="1:11" s="22" customFormat="1" x14ac:dyDescent="0.35">
      <c r="A35" s="21"/>
      <c r="C35" s="33" t="s">
        <v>16</v>
      </c>
      <c r="D35" s="33"/>
      <c r="E35" s="33"/>
      <c r="F35" s="34" t="s">
        <v>66</v>
      </c>
      <c r="G35" s="34" t="s">
        <v>15</v>
      </c>
      <c r="H35" s="34" t="s">
        <v>80</v>
      </c>
      <c r="I35" s="23"/>
      <c r="J35" s="21"/>
      <c r="K35" s="21"/>
    </row>
    <row r="36" spans="1:11" x14ac:dyDescent="0.35">
      <c r="A36" s="20"/>
      <c r="B36" s="16" t="s">
        <v>13</v>
      </c>
      <c r="C36" s="60"/>
      <c r="D36" s="60"/>
      <c r="E36" s="60"/>
      <c r="F36" s="24" t="str">
        <f>IF(C36="","",VLOOKUP(C36,Materialenlijst!D:E,2,0))</f>
        <v/>
      </c>
      <c r="G36" s="24"/>
      <c r="H36" s="49" t="str">
        <f>IF(C36="","",VLOOKUP(C36,Locatie!C:E,2,0))</f>
        <v/>
      </c>
      <c r="I36" s="26"/>
      <c r="J36" s="21"/>
      <c r="K36" s="21"/>
    </row>
    <row r="37" spans="1:11" x14ac:dyDescent="0.35">
      <c r="A37" s="20"/>
      <c r="B37" s="16" t="s">
        <v>52</v>
      </c>
      <c r="C37" s="56"/>
      <c r="D37" s="56"/>
      <c r="E37" s="56"/>
      <c r="F37" s="27" t="str">
        <f>IF(C37="","",VLOOKUP(C37,Materialenlijst!D:E,2,0))</f>
        <v/>
      </c>
      <c r="G37" s="27"/>
      <c r="H37" s="41" t="str">
        <f>IF(C37="","",VLOOKUP(C37,Locatie!C:E,2,0))</f>
        <v/>
      </c>
      <c r="I37" s="26"/>
      <c r="J37" s="21"/>
      <c r="K37" s="21"/>
    </row>
    <row r="38" spans="1:11" x14ac:dyDescent="0.35">
      <c r="A38" s="20"/>
      <c r="B38" s="16" t="s">
        <v>53</v>
      </c>
      <c r="C38" s="56"/>
      <c r="D38" s="56"/>
      <c r="E38" s="56"/>
      <c r="F38" s="27" t="str">
        <f>IF(C38="","",VLOOKUP(C38,Materialenlijst!D:E,2,0))</f>
        <v/>
      </c>
      <c r="G38" s="27"/>
      <c r="H38" s="41" t="str">
        <f>IF(C38="","",VLOOKUP(C38,Locatie!C:E,2,0))</f>
        <v/>
      </c>
      <c r="I38" s="26" t="str">
        <f>IF(C38="","",IF(#REF!&gt;F38,"Max "&amp;VLOOKUP(C38,Materialenlijst!D:E,2,0)&amp;" stuks beschikbaar",""))</f>
        <v/>
      </c>
      <c r="J38" s="21"/>
      <c r="K38" s="21"/>
    </row>
    <row r="39" spans="1:11" x14ac:dyDescent="0.35">
      <c r="A39" s="20"/>
      <c r="B39" s="16" t="s">
        <v>54</v>
      </c>
      <c r="C39" s="56"/>
      <c r="D39" s="56"/>
      <c r="E39" s="56"/>
      <c r="F39" s="27" t="str">
        <f>IF(C39="","",VLOOKUP(C39,Materialenlijst!D:E,2,0))</f>
        <v/>
      </c>
      <c r="G39" s="27"/>
      <c r="H39" s="41" t="str">
        <f>IF(C39="","",VLOOKUP(C39,Locatie!C:E,2,0))</f>
        <v/>
      </c>
      <c r="I39" s="26" t="str">
        <f>IF(C39="","",IF(#REF!&gt;F39,"Max "&amp;VLOOKUP(C39,Materialenlijst!D:E,2,0)&amp;" stuks beschikbaar",""))</f>
        <v/>
      </c>
      <c r="J39" s="21"/>
      <c r="K39" s="21"/>
    </row>
    <row r="40" spans="1:11" x14ac:dyDescent="0.35">
      <c r="A40" s="20"/>
      <c r="B40" s="16" t="s">
        <v>55</v>
      </c>
      <c r="C40" s="56"/>
      <c r="D40" s="56"/>
      <c r="E40" s="56"/>
      <c r="F40" s="27" t="str">
        <f>IF(C40="","",VLOOKUP(C40,Materialenlijst!D:E,2,0))</f>
        <v/>
      </c>
      <c r="G40" s="27"/>
      <c r="H40" s="39" t="str">
        <f>IF(C40="","",VLOOKUP(C40,Locatie!C:E,2,0))</f>
        <v/>
      </c>
      <c r="I40" s="26" t="str">
        <f>IF(C40="","",IF(#REF!&gt;F40,"Max "&amp;VLOOKUP(C40,Materialenlijst!D:E,2,0)&amp;" stuks beschikbaar",""))</f>
        <v/>
      </c>
      <c r="J40" s="21"/>
      <c r="K40" s="21"/>
    </row>
    <row r="41" spans="1:11" x14ac:dyDescent="0.35">
      <c r="A41" s="20"/>
      <c r="B41" s="16" t="s">
        <v>56</v>
      </c>
      <c r="C41" s="56"/>
      <c r="D41" s="56"/>
      <c r="E41" s="56"/>
      <c r="F41" s="27" t="str">
        <f>IF(C41="","",VLOOKUP(C41,Materialenlijst!D:E,2,0))</f>
        <v/>
      </c>
      <c r="G41" s="27"/>
      <c r="H41" s="40" t="str">
        <f>IF(C41="","",VLOOKUP(C41,Locatie!C:E,2,0))</f>
        <v/>
      </c>
      <c r="I41" s="26" t="str">
        <f>IF(C41="","",IF(#REF!&gt;F41,"Max "&amp;VLOOKUP(C41,Materialenlijst!D:E,2,0)&amp;" stuks beschikbaar",""))</f>
        <v/>
      </c>
      <c r="J41" s="21"/>
      <c r="K41" s="21"/>
    </row>
    <row r="42" spans="1:11" x14ac:dyDescent="0.35">
      <c r="A42" s="20"/>
      <c r="B42" s="16" t="s">
        <v>57</v>
      </c>
      <c r="C42" s="56"/>
      <c r="D42" s="56"/>
      <c r="E42" s="56"/>
      <c r="F42" s="27" t="str">
        <f>IF(C42="","",VLOOKUP(C42,Materialenlijst!D:E,2,0))</f>
        <v/>
      </c>
      <c r="G42" s="27"/>
      <c r="H42" s="41" t="str">
        <f>IF(C42="","",VLOOKUP(C42,Locatie!C:E,2,0))</f>
        <v/>
      </c>
      <c r="I42" s="26" t="str">
        <f>IF(C42="","",IF(#REF!&gt;F42,"Max "&amp;VLOOKUP(C42,Materialenlijst!D:E,2,0)&amp;" stuks beschikbaar",""))</f>
        <v/>
      </c>
      <c r="J42" s="21"/>
      <c r="K42" s="21"/>
    </row>
    <row r="43" spans="1:11" x14ac:dyDescent="0.35">
      <c r="A43" s="20"/>
      <c r="B43" s="16" t="s">
        <v>58</v>
      </c>
      <c r="C43" s="56"/>
      <c r="D43" s="56"/>
      <c r="E43" s="56"/>
      <c r="F43" s="27" t="str">
        <f>IF(C43="","",VLOOKUP(C43,Materialenlijst!D:E,2,0))</f>
        <v/>
      </c>
      <c r="G43" s="27"/>
      <c r="H43" s="41" t="str">
        <f>IF(C43="","",VLOOKUP(C43,Locatie!C:E,2,0))</f>
        <v/>
      </c>
      <c r="I43" s="26" t="str">
        <f>IF(C43="","",IF(#REF!&gt;F43,"Max "&amp;VLOOKUP(C43,Materialenlijst!D:E,2,0)&amp;" stuks beschikbaar",""))</f>
        <v/>
      </c>
      <c r="J43" s="21"/>
      <c r="K43" s="21"/>
    </row>
    <row r="44" spans="1:11" x14ac:dyDescent="0.35">
      <c r="A44" s="20"/>
      <c r="B44" s="16" t="s">
        <v>59</v>
      </c>
      <c r="C44" s="56"/>
      <c r="D44" s="56"/>
      <c r="E44" s="56"/>
      <c r="F44" s="27" t="str">
        <f>IF(C44="","",VLOOKUP(C44,Materialenlijst!D:E,2,0))</f>
        <v/>
      </c>
      <c r="G44" s="27"/>
      <c r="H44" s="41" t="str">
        <f>IF(C44="","",VLOOKUP(C44,Locatie!C:E,2,0))</f>
        <v/>
      </c>
      <c r="I44" s="26" t="str">
        <f>IF(C44="","",IF(#REF!&gt;F44,"Max "&amp;VLOOKUP(C44,Materialenlijst!D:E,2,0)&amp;" stuks beschikbaar",""))</f>
        <v/>
      </c>
      <c r="J44" s="21"/>
      <c r="K44" s="21"/>
    </row>
    <row r="45" spans="1:11" x14ac:dyDescent="0.35">
      <c r="A45" s="20"/>
      <c r="B45" s="16" t="s">
        <v>60</v>
      </c>
      <c r="C45" s="56"/>
      <c r="D45" s="56"/>
      <c r="E45" s="56"/>
      <c r="F45" s="27" t="str">
        <f>IF(C45="","",VLOOKUP(C45,Materialenlijst!D:E,2,0))</f>
        <v/>
      </c>
      <c r="G45" s="27"/>
      <c r="H45" s="42" t="str">
        <f>IF(C45="","",VLOOKUP(C45,Locatie!C:E,2,0))</f>
        <v/>
      </c>
      <c r="I45" s="26" t="str">
        <f>IF(C45="","",IF(#REF!&gt;F45,"Max "&amp;VLOOKUP(C45,Materialenlijst!D:E,2,0)&amp;" stuks beschikbaar",""))</f>
        <v/>
      </c>
      <c r="J45" s="21"/>
      <c r="K45" s="21"/>
    </row>
    <row r="47" spans="1:11" x14ac:dyDescent="0.35">
      <c r="B47" s="59" t="s">
        <v>18</v>
      </c>
      <c r="C47" s="59"/>
      <c r="D47" s="61"/>
      <c r="E47" s="62"/>
      <c r="F47" s="62"/>
      <c r="G47" s="62"/>
      <c r="H47" s="62"/>
      <c r="I47" s="62"/>
      <c r="J47" s="63"/>
    </row>
    <row r="48" spans="1:11" x14ac:dyDescent="0.35">
      <c r="D48" s="64"/>
      <c r="E48" s="65"/>
      <c r="F48" s="65"/>
      <c r="G48" s="65"/>
      <c r="H48" s="65"/>
      <c r="I48" s="65"/>
      <c r="J48" s="66"/>
    </row>
    <row r="49" spans="2:10" x14ac:dyDescent="0.35">
      <c r="D49" s="64"/>
      <c r="E49" s="65"/>
      <c r="F49" s="65"/>
      <c r="G49" s="65"/>
      <c r="H49" s="65"/>
      <c r="I49" s="65"/>
      <c r="J49" s="66"/>
    </row>
    <row r="50" spans="2:10" x14ac:dyDescent="0.35">
      <c r="D50" s="67"/>
      <c r="E50" s="68"/>
      <c r="F50" s="68"/>
      <c r="G50" s="68"/>
      <c r="H50" s="68"/>
      <c r="I50" s="68"/>
      <c r="J50" s="69"/>
    </row>
    <row r="53" spans="2:10" x14ac:dyDescent="0.35">
      <c r="B53" s="30" t="s">
        <v>71</v>
      </c>
    </row>
    <row r="54" spans="2:10" x14ac:dyDescent="0.35">
      <c r="B54" s="31" t="s">
        <v>14</v>
      </c>
    </row>
  </sheetData>
  <protectedRanges>
    <protectedRange sqref="D8:E9 G9:H9 C36:E45 G19:G33 D47:J50 D14:E14 I14:J14 T6:V7 I16 P4:V5 P6:Q7 C19:E33 D11:E11 D12:J13 D6:J7 I8:J8" name="Bereik1"/>
  </protectedRanges>
  <mergeCells count="57">
    <mergeCell ref="C19:E19"/>
    <mergeCell ref="C20:E20"/>
    <mergeCell ref="C21:E21"/>
    <mergeCell ref="B16:E16"/>
    <mergeCell ref="I16:J16"/>
    <mergeCell ref="B47:C47"/>
    <mergeCell ref="C24:E24"/>
    <mergeCell ref="C33:E33"/>
    <mergeCell ref="C36:E36"/>
    <mergeCell ref="C37:E37"/>
    <mergeCell ref="C38:E38"/>
    <mergeCell ref="C31:E31"/>
    <mergeCell ref="C32:E32"/>
    <mergeCell ref="C25:E25"/>
    <mergeCell ref="C30:E30"/>
    <mergeCell ref="D47:J50"/>
    <mergeCell ref="C45:E45"/>
    <mergeCell ref="C39:E39"/>
    <mergeCell ref="C40:E40"/>
    <mergeCell ref="C41:E41"/>
    <mergeCell ref="C22:E22"/>
    <mergeCell ref="C23:E23"/>
    <mergeCell ref="C26:E26"/>
    <mergeCell ref="C27:E27"/>
    <mergeCell ref="C29:E29"/>
    <mergeCell ref="C28:E28"/>
    <mergeCell ref="C42:E42"/>
    <mergeCell ref="C43:E43"/>
    <mergeCell ref="C44:E44"/>
    <mergeCell ref="N4:O4"/>
    <mergeCell ref="P4:V4"/>
    <mergeCell ref="N5:O5"/>
    <mergeCell ref="P5:V5"/>
    <mergeCell ref="N6:O6"/>
    <mergeCell ref="P6:R6"/>
    <mergeCell ref="T6:V6"/>
    <mergeCell ref="N7:O7"/>
    <mergeCell ref="P7:R7"/>
    <mergeCell ref="T7:V7"/>
    <mergeCell ref="I14:J14"/>
    <mergeCell ref="D14:E14"/>
    <mergeCell ref="D13:J13"/>
    <mergeCell ref="D12:J12"/>
    <mergeCell ref="I8:J8"/>
    <mergeCell ref="D8:E8"/>
    <mergeCell ref="D7:J7"/>
    <mergeCell ref="B14:C14"/>
    <mergeCell ref="B12:C12"/>
    <mergeCell ref="B13:C13"/>
    <mergeCell ref="D11:E11"/>
    <mergeCell ref="G9:H9"/>
    <mergeCell ref="D9:E9"/>
    <mergeCell ref="D6:J6"/>
    <mergeCell ref="B8:C8"/>
    <mergeCell ref="B6:C6"/>
    <mergeCell ref="B7:C7"/>
    <mergeCell ref="B9:C9"/>
  </mergeCells>
  <conditionalFormatting sqref="G19:G33">
    <cfRule type="expression" dxfId="0" priority="2">
      <formula>NOT(I19="")</formula>
    </cfRule>
  </conditionalFormatting>
  <dataValidations count="3">
    <dataValidation type="list" allowBlank="1" showInputMessage="1" showErrorMessage="1" sqref="D11:E11" xr:uid="{13F743E3-C95C-406E-B8C7-A5749B07D2A5}">
      <formula1>gebruikers</formula1>
    </dataValidation>
    <dataValidation type="list" allowBlank="1" showInputMessage="1" showErrorMessage="1" sqref="C19:E33" xr:uid="{6CD1083C-5FF3-43C0-ADB8-E833E5689C5B}">
      <formula1>Algemeen</formula1>
    </dataValidation>
    <dataValidation type="list" allowBlank="1" showInputMessage="1" showErrorMessage="1" sqref="C37:E45" xr:uid="{3D90303A-D826-4BD7-872C-DF41F880C8ED}">
      <formula1>ZoekkaartenEnDVD</formula1>
    </dataValidation>
  </dataValidations>
  <pageMargins left="0" right="0" top="0" bottom="0" header="0" footer="0"/>
  <pageSetup paperSize="9" orientation="portrait" r:id="rId1"/>
  <headerFooter scaleWithDoc="0"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4B6680-7F81-4899-93BA-BE8DA37BDF43}">
          <x14:formula1>
            <xm:f>Materialenlijst!$D$1:$D$34</xm:f>
          </x14:formula1>
          <xm:sqref>C36:E36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1371C-9238-42B5-B40D-DAD4A87AF6E2}">
  <sheetPr codeName="Blad2"/>
  <dimension ref="A1:A7"/>
  <sheetViews>
    <sheetView workbookViewId="0">
      <selection activeCell="A2" sqref="A2"/>
    </sheetView>
  </sheetViews>
  <sheetFormatPr defaultRowHeight="14.5" x14ac:dyDescent="0.35"/>
  <cols>
    <col min="1" max="1" width="23.36328125" customWidth="1"/>
  </cols>
  <sheetData>
    <row r="1" spans="1:1" x14ac:dyDescent="0.35">
      <c r="A1" s="1" t="s">
        <v>70</v>
      </c>
    </row>
    <row r="2" spans="1:1" x14ac:dyDescent="0.35">
      <c r="A2" t="s">
        <v>4</v>
      </c>
    </row>
    <row r="3" spans="1:1" x14ac:dyDescent="0.35">
      <c r="A3" t="s">
        <v>9</v>
      </c>
    </row>
    <row r="4" spans="1:1" x14ac:dyDescent="0.35">
      <c r="A4" t="s">
        <v>5</v>
      </c>
    </row>
    <row r="5" spans="1:1" x14ac:dyDescent="0.35">
      <c r="A5" t="s">
        <v>6</v>
      </c>
    </row>
    <row r="6" spans="1:1" x14ac:dyDescent="0.35">
      <c r="A6" t="s">
        <v>7</v>
      </c>
    </row>
    <row r="7" spans="1:1" x14ac:dyDescent="0.35">
      <c r="A7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E0CCF-05F9-4D63-87A7-56B21A547F60}">
  <dimension ref="A1:F76"/>
  <sheetViews>
    <sheetView topLeftCell="A36" workbookViewId="0">
      <selection sqref="A1:XFD1048576"/>
    </sheetView>
  </sheetViews>
  <sheetFormatPr defaultRowHeight="14.5" x14ac:dyDescent="0.35"/>
  <cols>
    <col min="1" max="1" width="31.08984375" bestFit="1" customWidth="1"/>
    <col min="4" max="4" width="40.54296875" customWidth="1"/>
  </cols>
  <sheetData>
    <row r="1" spans="1:6" x14ac:dyDescent="0.35">
      <c r="A1" s="2" t="s">
        <v>81</v>
      </c>
      <c r="B1" s="14">
        <v>2</v>
      </c>
      <c r="C1" t="s">
        <v>72</v>
      </c>
      <c r="D1" s="8" t="s">
        <v>177</v>
      </c>
      <c r="E1" s="12">
        <v>20</v>
      </c>
      <c r="F1" t="s">
        <v>174</v>
      </c>
    </row>
    <row r="2" spans="1:6" x14ac:dyDescent="0.35">
      <c r="A2" s="2" t="s">
        <v>82</v>
      </c>
      <c r="B2" s="10">
        <v>4</v>
      </c>
      <c r="C2" t="s">
        <v>73</v>
      </c>
      <c r="D2" s="8" t="s">
        <v>22</v>
      </c>
      <c r="E2" s="12">
        <v>25</v>
      </c>
      <c r="F2" t="s">
        <v>172</v>
      </c>
    </row>
    <row r="3" spans="1:6" x14ac:dyDescent="0.35">
      <c r="A3" s="2" t="s">
        <v>83</v>
      </c>
      <c r="B3" s="10">
        <v>2</v>
      </c>
      <c r="C3" t="s">
        <v>73</v>
      </c>
      <c r="D3" s="8" t="s">
        <v>23</v>
      </c>
      <c r="E3" s="12">
        <v>30</v>
      </c>
      <c r="F3" t="s">
        <v>172</v>
      </c>
    </row>
    <row r="4" spans="1:6" x14ac:dyDescent="0.35">
      <c r="A4" s="2" t="s">
        <v>84</v>
      </c>
      <c r="B4" s="10">
        <v>2</v>
      </c>
      <c r="C4" t="s">
        <v>74</v>
      </c>
      <c r="D4" s="8" t="s">
        <v>24</v>
      </c>
      <c r="E4" s="12">
        <v>35</v>
      </c>
      <c r="F4" t="s">
        <v>172</v>
      </c>
    </row>
    <row r="5" spans="1:6" x14ac:dyDescent="0.35">
      <c r="A5" s="2" t="s">
        <v>85</v>
      </c>
      <c r="B5" s="10">
        <v>3</v>
      </c>
      <c r="C5" t="s">
        <v>75</v>
      </c>
      <c r="D5" s="8" t="s">
        <v>25</v>
      </c>
      <c r="E5" s="12">
        <v>25</v>
      </c>
      <c r="F5" t="s">
        <v>172</v>
      </c>
    </row>
    <row r="6" spans="1:6" x14ac:dyDescent="0.35">
      <c r="A6" s="2" t="s">
        <v>86</v>
      </c>
      <c r="B6" s="10">
        <v>20</v>
      </c>
      <c r="C6" t="s">
        <v>76</v>
      </c>
      <c r="D6" s="8" t="s">
        <v>26</v>
      </c>
      <c r="E6" s="12">
        <v>25</v>
      </c>
      <c r="F6" t="s">
        <v>172</v>
      </c>
    </row>
    <row r="7" spans="1:6" x14ac:dyDescent="0.35">
      <c r="A7" s="2" t="s">
        <v>87</v>
      </c>
      <c r="B7" s="10">
        <v>8</v>
      </c>
      <c r="C7" t="s">
        <v>77</v>
      </c>
      <c r="D7" s="8" t="s">
        <v>27</v>
      </c>
      <c r="E7" s="12">
        <v>35</v>
      </c>
      <c r="F7" t="s">
        <v>172</v>
      </c>
    </row>
    <row r="8" spans="1:6" x14ac:dyDescent="0.35">
      <c r="A8" s="2" t="s">
        <v>88</v>
      </c>
      <c r="B8" s="10">
        <v>2</v>
      </c>
      <c r="C8" t="s">
        <v>72</v>
      </c>
      <c r="D8" s="8" t="s">
        <v>28</v>
      </c>
      <c r="E8" s="12">
        <v>25</v>
      </c>
      <c r="F8" t="s">
        <v>172</v>
      </c>
    </row>
    <row r="9" spans="1:6" x14ac:dyDescent="0.35">
      <c r="A9" s="2" t="s">
        <v>89</v>
      </c>
      <c r="B9" s="10">
        <v>24</v>
      </c>
      <c r="C9" t="s">
        <v>78</v>
      </c>
      <c r="D9" s="8" t="s">
        <v>29</v>
      </c>
      <c r="E9" s="12">
        <v>20</v>
      </c>
      <c r="F9" t="s">
        <v>172</v>
      </c>
    </row>
    <row r="10" spans="1:6" x14ac:dyDescent="0.35">
      <c r="A10" s="2" t="s">
        <v>90</v>
      </c>
      <c r="B10" s="10">
        <v>2</v>
      </c>
      <c r="C10" t="s">
        <v>79</v>
      </c>
      <c r="D10" s="8" t="s">
        <v>30</v>
      </c>
      <c r="E10" s="12">
        <v>35</v>
      </c>
      <c r="F10" t="s">
        <v>173</v>
      </c>
    </row>
    <row r="11" spans="1:6" x14ac:dyDescent="0.35">
      <c r="A11" s="3" t="s">
        <v>91</v>
      </c>
      <c r="B11" s="10">
        <v>2</v>
      </c>
      <c r="C11" t="s">
        <v>79</v>
      </c>
      <c r="D11" s="8" t="s">
        <v>31</v>
      </c>
      <c r="E11" s="12">
        <v>35</v>
      </c>
      <c r="F11" t="s">
        <v>174</v>
      </c>
    </row>
    <row r="12" spans="1:6" x14ac:dyDescent="0.35">
      <c r="A12" s="2" t="s">
        <v>92</v>
      </c>
      <c r="B12" s="10">
        <v>5</v>
      </c>
      <c r="C12" t="s">
        <v>73</v>
      </c>
      <c r="D12" s="8" t="s">
        <v>32</v>
      </c>
      <c r="E12" s="12">
        <v>25</v>
      </c>
      <c r="F12" t="s">
        <v>174</v>
      </c>
    </row>
    <row r="13" spans="1:6" x14ac:dyDescent="0.35">
      <c r="A13" s="2" t="s">
        <v>93</v>
      </c>
      <c r="B13" s="10">
        <v>2</v>
      </c>
      <c r="C13" t="s">
        <v>79</v>
      </c>
      <c r="D13" s="8" t="s">
        <v>33</v>
      </c>
      <c r="E13" s="12">
        <v>35</v>
      </c>
      <c r="F13" t="s">
        <v>174</v>
      </c>
    </row>
    <row r="14" spans="1:6" x14ac:dyDescent="0.35">
      <c r="A14" s="3" t="s">
        <v>94</v>
      </c>
      <c r="B14" s="10">
        <v>10</v>
      </c>
      <c r="C14" t="s">
        <v>95</v>
      </c>
      <c r="D14" s="8" t="s">
        <v>34</v>
      </c>
      <c r="E14" s="12">
        <v>25</v>
      </c>
      <c r="F14" t="s">
        <v>174</v>
      </c>
    </row>
    <row r="15" spans="1:6" x14ac:dyDescent="0.35">
      <c r="A15" s="2" t="s">
        <v>96</v>
      </c>
      <c r="B15" s="10">
        <v>5</v>
      </c>
      <c r="C15" t="s">
        <v>95</v>
      </c>
      <c r="D15" s="8" t="s">
        <v>35</v>
      </c>
      <c r="E15" s="12">
        <v>25</v>
      </c>
      <c r="F15" t="s">
        <v>174</v>
      </c>
    </row>
    <row r="16" spans="1:6" ht="15" thickBot="1" x14ac:dyDescent="0.4">
      <c r="A16" s="3" t="s">
        <v>97</v>
      </c>
      <c r="B16" s="10">
        <v>1</v>
      </c>
      <c r="C16" t="s">
        <v>73</v>
      </c>
      <c r="D16" s="8" t="s">
        <v>176</v>
      </c>
      <c r="E16" s="12">
        <v>15</v>
      </c>
      <c r="F16" t="s">
        <v>174</v>
      </c>
    </row>
    <row r="17" spans="1:6" x14ac:dyDescent="0.35">
      <c r="A17" s="4" t="s">
        <v>98</v>
      </c>
      <c r="B17" s="10">
        <v>4</v>
      </c>
      <c r="C17" t="s">
        <v>99</v>
      </c>
      <c r="D17" s="36" t="s">
        <v>175</v>
      </c>
      <c r="E17" s="35">
        <v>10</v>
      </c>
      <c r="F17" t="s">
        <v>174</v>
      </c>
    </row>
    <row r="18" spans="1:6" x14ac:dyDescent="0.35">
      <c r="A18" s="4" t="s">
        <v>124</v>
      </c>
      <c r="B18" s="10">
        <v>4</v>
      </c>
      <c r="C18" t="s">
        <v>99</v>
      </c>
      <c r="D18" s="8" t="s">
        <v>178</v>
      </c>
      <c r="E18" s="12">
        <v>20</v>
      </c>
      <c r="F18" t="s">
        <v>172</v>
      </c>
    </row>
    <row r="19" spans="1:6" x14ac:dyDescent="0.35">
      <c r="A19" s="5" t="s">
        <v>125</v>
      </c>
      <c r="B19" s="10">
        <v>5</v>
      </c>
      <c r="C19" t="s">
        <v>99</v>
      </c>
      <c r="D19" s="8" t="s">
        <v>36</v>
      </c>
      <c r="E19" s="12">
        <v>24</v>
      </c>
      <c r="F19" t="s">
        <v>174</v>
      </c>
    </row>
    <row r="20" spans="1:6" x14ac:dyDescent="0.35">
      <c r="A20" s="5" t="s">
        <v>126</v>
      </c>
      <c r="B20" s="10">
        <v>1</v>
      </c>
      <c r="C20" t="s">
        <v>99</v>
      </c>
      <c r="D20" s="9" t="s">
        <v>37</v>
      </c>
      <c r="E20" s="13">
        <v>1</v>
      </c>
      <c r="F20" t="s">
        <v>174</v>
      </c>
    </row>
    <row r="21" spans="1:6" x14ac:dyDescent="0.35">
      <c r="A21" s="4" t="s">
        <v>127</v>
      </c>
      <c r="B21" s="10">
        <v>1</v>
      </c>
      <c r="C21" t="s">
        <v>99</v>
      </c>
      <c r="D21" s="9" t="s">
        <v>38</v>
      </c>
      <c r="E21" s="13">
        <v>1</v>
      </c>
      <c r="F21" t="s">
        <v>174</v>
      </c>
    </row>
    <row r="22" spans="1:6" x14ac:dyDescent="0.35">
      <c r="A22" s="4" t="s">
        <v>128</v>
      </c>
      <c r="B22" s="10">
        <v>3</v>
      </c>
      <c r="C22" t="s">
        <v>99</v>
      </c>
      <c r="D22" s="9" t="s">
        <v>39</v>
      </c>
      <c r="E22" s="13">
        <v>1</v>
      </c>
      <c r="F22" t="s">
        <v>174</v>
      </c>
    </row>
    <row r="23" spans="1:6" x14ac:dyDescent="0.35">
      <c r="A23" s="2" t="s">
        <v>100</v>
      </c>
      <c r="B23" s="10">
        <v>3</v>
      </c>
      <c r="C23" t="s">
        <v>129</v>
      </c>
      <c r="D23" s="9" t="s">
        <v>40</v>
      </c>
      <c r="E23" s="13">
        <v>1</v>
      </c>
      <c r="F23" t="s">
        <v>174</v>
      </c>
    </row>
    <row r="24" spans="1:6" x14ac:dyDescent="0.35">
      <c r="A24" s="3" t="s">
        <v>101</v>
      </c>
      <c r="B24" s="10">
        <v>2</v>
      </c>
      <c r="C24" t="s">
        <v>79</v>
      </c>
      <c r="D24" s="9" t="s">
        <v>41</v>
      </c>
      <c r="E24" s="13">
        <v>1</v>
      </c>
      <c r="F24" t="s">
        <v>174</v>
      </c>
    </row>
    <row r="25" spans="1:6" x14ac:dyDescent="0.35">
      <c r="A25" s="3" t="s">
        <v>102</v>
      </c>
      <c r="B25" s="10">
        <v>2</v>
      </c>
      <c r="C25" t="s">
        <v>129</v>
      </c>
      <c r="D25" s="9" t="s">
        <v>42</v>
      </c>
      <c r="E25" s="13">
        <v>1</v>
      </c>
      <c r="F25" t="s">
        <v>174</v>
      </c>
    </row>
    <row r="26" spans="1:6" x14ac:dyDescent="0.35">
      <c r="A26" s="3" t="s">
        <v>103</v>
      </c>
      <c r="B26" s="10">
        <v>2</v>
      </c>
      <c r="C26" t="s">
        <v>72</v>
      </c>
      <c r="D26" s="9" t="s">
        <v>43</v>
      </c>
      <c r="E26" s="13">
        <v>1</v>
      </c>
      <c r="F26" t="s">
        <v>174</v>
      </c>
    </row>
    <row r="27" spans="1:6" x14ac:dyDescent="0.35">
      <c r="A27" s="2" t="s">
        <v>131</v>
      </c>
      <c r="B27" s="10">
        <v>3</v>
      </c>
      <c r="C27" t="s">
        <v>130</v>
      </c>
      <c r="D27" s="9" t="s">
        <v>44</v>
      </c>
      <c r="E27" s="13">
        <v>1</v>
      </c>
      <c r="F27" t="s">
        <v>174</v>
      </c>
    </row>
    <row r="28" spans="1:6" x14ac:dyDescent="0.35">
      <c r="A28" s="2" t="s">
        <v>104</v>
      </c>
      <c r="B28" s="10">
        <v>25</v>
      </c>
      <c r="C28" t="s">
        <v>132</v>
      </c>
      <c r="D28" s="9" t="s">
        <v>45</v>
      </c>
      <c r="E28" s="13">
        <v>1</v>
      </c>
      <c r="F28" t="s">
        <v>174</v>
      </c>
    </row>
    <row r="29" spans="1:6" x14ac:dyDescent="0.35">
      <c r="A29" s="4" t="s">
        <v>105</v>
      </c>
      <c r="B29" s="10">
        <v>4</v>
      </c>
      <c r="C29" t="s">
        <v>99</v>
      </c>
      <c r="D29" s="9" t="s">
        <v>46</v>
      </c>
      <c r="E29" s="13">
        <v>1</v>
      </c>
      <c r="F29" t="s">
        <v>174</v>
      </c>
    </row>
    <row r="30" spans="1:6" x14ac:dyDescent="0.35">
      <c r="A30" s="2" t="s">
        <v>106</v>
      </c>
      <c r="B30" s="10">
        <v>4</v>
      </c>
      <c r="C30" t="s">
        <v>79</v>
      </c>
      <c r="D30" s="9" t="s">
        <v>47</v>
      </c>
      <c r="E30" s="13">
        <v>1</v>
      </c>
      <c r="F30" t="s">
        <v>174</v>
      </c>
    </row>
    <row r="31" spans="1:6" x14ac:dyDescent="0.35">
      <c r="A31" s="2" t="s">
        <v>107</v>
      </c>
      <c r="B31" s="10">
        <v>20</v>
      </c>
      <c r="C31" t="s">
        <v>76</v>
      </c>
      <c r="D31" s="9" t="s">
        <v>48</v>
      </c>
      <c r="E31" s="13">
        <v>1</v>
      </c>
      <c r="F31" t="s">
        <v>174</v>
      </c>
    </row>
    <row r="32" spans="1:6" x14ac:dyDescent="0.35">
      <c r="A32" s="2" t="s">
        <v>108</v>
      </c>
      <c r="B32" s="10">
        <v>35</v>
      </c>
      <c r="C32" t="s">
        <v>73</v>
      </c>
      <c r="D32" s="9" t="s">
        <v>49</v>
      </c>
      <c r="E32" s="13">
        <v>1</v>
      </c>
      <c r="F32" t="s">
        <v>174</v>
      </c>
    </row>
    <row r="33" spans="1:6" x14ac:dyDescent="0.35">
      <c r="A33" s="3" t="s">
        <v>109</v>
      </c>
      <c r="B33" s="10">
        <v>2</v>
      </c>
      <c r="C33" t="s">
        <v>133</v>
      </c>
      <c r="D33" s="9" t="s">
        <v>50</v>
      </c>
      <c r="E33" s="13">
        <v>1</v>
      </c>
      <c r="F33" t="s">
        <v>174</v>
      </c>
    </row>
    <row r="34" spans="1:6" x14ac:dyDescent="0.35">
      <c r="A34" s="2" t="s">
        <v>110</v>
      </c>
      <c r="B34" s="10">
        <v>35</v>
      </c>
      <c r="C34" t="s">
        <v>132</v>
      </c>
      <c r="D34" s="37" t="s">
        <v>179</v>
      </c>
      <c r="E34" s="13">
        <v>1</v>
      </c>
      <c r="F34" t="s">
        <v>174</v>
      </c>
    </row>
    <row r="35" spans="1:6" x14ac:dyDescent="0.35">
      <c r="A35" s="2" t="s">
        <v>134</v>
      </c>
      <c r="B35" s="10">
        <v>3</v>
      </c>
      <c r="C35" t="s">
        <v>72</v>
      </c>
    </row>
    <row r="36" spans="1:6" x14ac:dyDescent="0.35">
      <c r="A36" s="2" t="s">
        <v>111</v>
      </c>
      <c r="B36" s="10">
        <v>10</v>
      </c>
      <c r="C36" t="s">
        <v>130</v>
      </c>
    </row>
    <row r="37" spans="1:6" x14ac:dyDescent="0.35">
      <c r="A37" s="2" t="s">
        <v>112</v>
      </c>
      <c r="B37" s="10">
        <v>5</v>
      </c>
      <c r="C37" t="s">
        <v>130</v>
      </c>
    </row>
    <row r="38" spans="1:6" x14ac:dyDescent="0.35">
      <c r="A38" s="3" t="s">
        <v>135</v>
      </c>
      <c r="B38" s="10">
        <v>1</v>
      </c>
      <c r="C38" t="s">
        <v>72</v>
      </c>
    </row>
    <row r="39" spans="1:6" x14ac:dyDescent="0.35">
      <c r="A39" s="3" t="s">
        <v>113</v>
      </c>
      <c r="B39" s="10">
        <v>2</v>
      </c>
      <c r="C39" t="s">
        <v>74</v>
      </c>
    </row>
    <row r="40" spans="1:6" x14ac:dyDescent="0.35">
      <c r="A40" s="2" t="s">
        <v>114</v>
      </c>
      <c r="B40" s="10">
        <v>120</v>
      </c>
      <c r="C40" t="s">
        <v>133</v>
      </c>
    </row>
    <row r="41" spans="1:6" x14ac:dyDescent="0.35">
      <c r="A41" s="2" t="s">
        <v>115</v>
      </c>
      <c r="B41" s="10">
        <v>15</v>
      </c>
      <c r="C41" t="s">
        <v>76</v>
      </c>
    </row>
    <row r="42" spans="1:6" x14ac:dyDescent="0.35">
      <c r="A42" s="2" t="s">
        <v>139</v>
      </c>
      <c r="B42" s="10">
        <v>2</v>
      </c>
      <c r="C42" t="s">
        <v>138</v>
      </c>
    </row>
    <row r="43" spans="1:6" x14ac:dyDescent="0.35">
      <c r="A43" s="2" t="s">
        <v>116</v>
      </c>
      <c r="B43" s="10">
        <v>60</v>
      </c>
      <c r="C43" t="s">
        <v>140</v>
      </c>
    </row>
    <row r="44" spans="1:6" x14ac:dyDescent="0.35">
      <c r="A44" s="2" t="s">
        <v>117</v>
      </c>
      <c r="B44" s="10">
        <v>1</v>
      </c>
      <c r="C44" t="s">
        <v>130</v>
      </c>
    </row>
    <row r="45" spans="1:6" x14ac:dyDescent="0.35">
      <c r="A45" s="4" t="s">
        <v>118</v>
      </c>
      <c r="B45" s="10">
        <v>10</v>
      </c>
      <c r="C45" t="s">
        <v>99</v>
      </c>
    </row>
    <row r="46" spans="1:6" x14ac:dyDescent="0.35">
      <c r="A46" s="2" t="s">
        <v>141</v>
      </c>
      <c r="B46" s="10">
        <v>5</v>
      </c>
      <c r="C46" t="s">
        <v>79</v>
      </c>
    </row>
    <row r="47" spans="1:6" x14ac:dyDescent="0.35">
      <c r="A47" s="2" t="s">
        <v>142</v>
      </c>
      <c r="B47" s="10">
        <v>3</v>
      </c>
      <c r="C47" t="s">
        <v>79</v>
      </c>
    </row>
    <row r="48" spans="1:6" x14ac:dyDescent="0.35">
      <c r="A48" s="5" t="s">
        <v>143</v>
      </c>
      <c r="B48" s="10">
        <v>5</v>
      </c>
      <c r="C48" t="s">
        <v>99</v>
      </c>
    </row>
    <row r="49" spans="1:3" x14ac:dyDescent="0.35">
      <c r="A49" s="4" t="s">
        <v>144</v>
      </c>
      <c r="B49" s="10">
        <v>3</v>
      </c>
      <c r="C49" t="s">
        <v>137</v>
      </c>
    </row>
    <row r="50" spans="1:3" x14ac:dyDescent="0.35">
      <c r="A50" s="4" t="s">
        <v>145</v>
      </c>
      <c r="B50" s="10">
        <v>10</v>
      </c>
      <c r="C50" t="s">
        <v>99</v>
      </c>
    </row>
    <row r="51" spans="1:3" x14ac:dyDescent="0.35">
      <c r="A51" s="3" t="s">
        <v>119</v>
      </c>
      <c r="B51" s="10">
        <v>2</v>
      </c>
      <c r="C51" t="s">
        <v>129</v>
      </c>
    </row>
    <row r="52" spans="1:3" x14ac:dyDescent="0.35">
      <c r="A52" s="2" t="s">
        <v>120</v>
      </c>
      <c r="B52" s="10">
        <v>10</v>
      </c>
      <c r="C52" t="s">
        <v>77</v>
      </c>
    </row>
    <row r="53" spans="1:3" x14ac:dyDescent="0.35">
      <c r="A53" s="2" t="s">
        <v>121</v>
      </c>
      <c r="B53" s="10">
        <v>2</v>
      </c>
      <c r="C53" t="s">
        <v>146</v>
      </c>
    </row>
    <row r="54" spans="1:3" x14ac:dyDescent="0.35">
      <c r="A54" s="2" t="s">
        <v>147</v>
      </c>
      <c r="B54" s="10">
        <v>3</v>
      </c>
      <c r="C54" t="s">
        <v>130</v>
      </c>
    </row>
    <row r="55" spans="1:3" x14ac:dyDescent="0.35">
      <c r="A55" s="6" t="s">
        <v>122</v>
      </c>
      <c r="B55" s="10">
        <v>8</v>
      </c>
      <c r="C55" t="s">
        <v>99</v>
      </c>
    </row>
    <row r="56" spans="1:3" x14ac:dyDescent="0.35">
      <c r="A56" s="2" t="s">
        <v>123</v>
      </c>
      <c r="B56" s="10">
        <v>33</v>
      </c>
      <c r="C56" t="s">
        <v>133</v>
      </c>
    </row>
    <row r="57" spans="1:3" x14ac:dyDescent="0.35">
      <c r="A57" s="2" t="s">
        <v>148</v>
      </c>
      <c r="B57" s="10">
        <v>5</v>
      </c>
      <c r="C57" t="s">
        <v>149</v>
      </c>
    </row>
    <row r="58" spans="1:3" x14ac:dyDescent="0.35">
      <c r="A58" s="2" t="s">
        <v>150</v>
      </c>
      <c r="B58" s="10">
        <v>150</v>
      </c>
      <c r="C58" t="s">
        <v>151</v>
      </c>
    </row>
    <row r="59" spans="1:3" x14ac:dyDescent="0.35">
      <c r="A59" s="3" t="s">
        <v>152</v>
      </c>
      <c r="B59" s="10">
        <v>2</v>
      </c>
      <c r="C59" t="s">
        <v>146</v>
      </c>
    </row>
    <row r="60" spans="1:3" x14ac:dyDescent="0.35">
      <c r="A60" s="3" t="s">
        <v>20</v>
      </c>
      <c r="B60" s="10">
        <v>3</v>
      </c>
      <c r="C60" t="s">
        <v>153</v>
      </c>
    </row>
    <row r="61" spans="1:3" x14ac:dyDescent="0.35">
      <c r="A61" s="2" t="s">
        <v>154</v>
      </c>
      <c r="B61" s="10">
        <v>20</v>
      </c>
      <c r="C61" t="s">
        <v>146</v>
      </c>
    </row>
    <row r="62" spans="1:3" x14ac:dyDescent="0.35">
      <c r="A62" s="2" t="s">
        <v>155</v>
      </c>
      <c r="B62" s="10">
        <v>3</v>
      </c>
      <c r="C62" t="s">
        <v>156</v>
      </c>
    </row>
    <row r="63" spans="1:3" x14ac:dyDescent="0.35">
      <c r="A63" s="3" t="s">
        <v>157</v>
      </c>
      <c r="B63" s="10">
        <v>10</v>
      </c>
      <c r="C63" t="s">
        <v>158</v>
      </c>
    </row>
    <row r="64" spans="1:3" x14ac:dyDescent="0.35">
      <c r="A64" s="2" t="s">
        <v>159</v>
      </c>
      <c r="B64" s="10">
        <v>10</v>
      </c>
      <c r="C64" t="s">
        <v>72</v>
      </c>
    </row>
    <row r="65" spans="1:3" x14ac:dyDescent="0.35">
      <c r="A65" s="3" t="s">
        <v>160</v>
      </c>
      <c r="B65" s="10">
        <v>30</v>
      </c>
      <c r="C65" t="s">
        <v>161</v>
      </c>
    </row>
    <row r="66" spans="1:3" x14ac:dyDescent="0.35">
      <c r="A66" s="2" t="s">
        <v>162</v>
      </c>
      <c r="B66" s="10">
        <v>40</v>
      </c>
      <c r="C66" t="s">
        <v>136</v>
      </c>
    </row>
    <row r="67" spans="1:3" x14ac:dyDescent="0.35">
      <c r="A67" s="2" t="s">
        <v>163</v>
      </c>
      <c r="B67" s="10">
        <v>2</v>
      </c>
      <c r="C67" t="s">
        <v>130</v>
      </c>
    </row>
    <row r="68" spans="1:3" x14ac:dyDescent="0.35">
      <c r="A68" s="2" t="s">
        <v>164</v>
      </c>
      <c r="B68" s="10">
        <v>15</v>
      </c>
      <c r="C68" t="s">
        <v>76</v>
      </c>
    </row>
    <row r="69" spans="1:3" x14ac:dyDescent="0.35">
      <c r="A69" s="2" t="s">
        <v>165</v>
      </c>
      <c r="B69" s="10">
        <v>29</v>
      </c>
      <c r="C69" t="s">
        <v>140</v>
      </c>
    </row>
    <row r="70" spans="1:3" x14ac:dyDescent="0.35">
      <c r="A70" s="3" t="s">
        <v>166</v>
      </c>
      <c r="B70" s="10">
        <v>2</v>
      </c>
      <c r="C70" t="s">
        <v>79</v>
      </c>
    </row>
    <row r="71" spans="1:3" x14ac:dyDescent="0.35">
      <c r="A71" s="3" t="s">
        <v>167</v>
      </c>
      <c r="B71" s="10">
        <v>2</v>
      </c>
      <c r="C71" t="s">
        <v>158</v>
      </c>
    </row>
    <row r="72" spans="1:3" x14ac:dyDescent="0.35">
      <c r="A72" s="2" t="s">
        <v>168</v>
      </c>
      <c r="B72" s="10">
        <v>2</v>
      </c>
      <c r="C72" t="s">
        <v>74</v>
      </c>
    </row>
    <row r="73" spans="1:3" x14ac:dyDescent="0.35">
      <c r="A73" s="3" t="s">
        <v>169</v>
      </c>
      <c r="B73" s="10">
        <v>4</v>
      </c>
      <c r="C73" t="s">
        <v>79</v>
      </c>
    </row>
    <row r="74" spans="1:3" x14ac:dyDescent="0.35">
      <c r="A74" s="7" t="s">
        <v>170</v>
      </c>
      <c r="B74" s="11">
        <v>3</v>
      </c>
      <c r="C74" t="s">
        <v>72</v>
      </c>
    </row>
    <row r="75" spans="1:3" x14ac:dyDescent="0.35">
      <c r="A75" s="3" t="s">
        <v>21</v>
      </c>
      <c r="B75" s="10">
        <v>2</v>
      </c>
      <c r="C75" t="s">
        <v>140</v>
      </c>
    </row>
    <row r="76" spans="1:3" x14ac:dyDescent="0.35">
      <c r="A76" s="3" t="s">
        <v>171</v>
      </c>
      <c r="B76" s="10">
        <v>2</v>
      </c>
      <c r="C76" t="s">
        <v>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F4BD9-8644-4581-924D-0227F592AF99}">
  <dimension ref="A1:D76"/>
  <sheetViews>
    <sheetView workbookViewId="0">
      <selection activeCell="D1" sqref="D1:D1048576"/>
    </sheetView>
  </sheetViews>
  <sheetFormatPr defaultRowHeight="14.5" x14ac:dyDescent="0.35"/>
  <cols>
    <col min="1" max="1" width="31.08984375" bestFit="1" customWidth="1"/>
    <col min="3" max="3" width="40.54296875" customWidth="1"/>
  </cols>
  <sheetData>
    <row r="1" spans="1:4" x14ac:dyDescent="0.35">
      <c r="A1" s="2" t="s">
        <v>81</v>
      </c>
      <c r="B1" t="s">
        <v>72</v>
      </c>
      <c r="C1" s="8" t="s">
        <v>177</v>
      </c>
      <c r="D1" t="s">
        <v>174</v>
      </c>
    </row>
    <row r="2" spans="1:4" x14ac:dyDescent="0.35">
      <c r="A2" s="2" t="s">
        <v>82</v>
      </c>
      <c r="B2" t="s">
        <v>73</v>
      </c>
      <c r="C2" s="8" t="s">
        <v>22</v>
      </c>
      <c r="D2" t="s">
        <v>172</v>
      </c>
    </row>
    <row r="3" spans="1:4" x14ac:dyDescent="0.35">
      <c r="A3" s="2" t="s">
        <v>83</v>
      </c>
      <c r="B3" t="s">
        <v>73</v>
      </c>
      <c r="C3" s="8" t="s">
        <v>23</v>
      </c>
      <c r="D3" t="s">
        <v>172</v>
      </c>
    </row>
    <row r="4" spans="1:4" x14ac:dyDescent="0.35">
      <c r="A4" s="2" t="s">
        <v>84</v>
      </c>
      <c r="B4" t="s">
        <v>74</v>
      </c>
      <c r="C4" s="8" t="s">
        <v>24</v>
      </c>
      <c r="D4" t="s">
        <v>172</v>
      </c>
    </row>
    <row r="5" spans="1:4" x14ac:dyDescent="0.35">
      <c r="A5" s="2" t="s">
        <v>85</v>
      </c>
      <c r="B5" t="s">
        <v>75</v>
      </c>
      <c r="C5" s="8" t="s">
        <v>25</v>
      </c>
      <c r="D5" t="s">
        <v>172</v>
      </c>
    </row>
    <row r="6" spans="1:4" x14ac:dyDescent="0.35">
      <c r="A6" s="2" t="s">
        <v>86</v>
      </c>
      <c r="B6" t="s">
        <v>76</v>
      </c>
      <c r="C6" s="8" t="s">
        <v>26</v>
      </c>
      <c r="D6" t="s">
        <v>172</v>
      </c>
    </row>
    <row r="7" spans="1:4" x14ac:dyDescent="0.35">
      <c r="A7" s="2" t="s">
        <v>87</v>
      </c>
      <c r="B7" t="s">
        <v>77</v>
      </c>
      <c r="C7" s="8" t="s">
        <v>27</v>
      </c>
      <c r="D7" t="s">
        <v>172</v>
      </c>
    </row>
    <row r="8" spans="1:4" x14ac:dyDescent="0.35">
      <c r="A8" s="2" t="s">
        <v>88</v>
      </c>
      <c r="B8" t="s">
        <v>72</v>
      </c>
      <c r="C8" s="8" t="s">
        <v>28</v>
      </c>
      <c r="D8" t="s">
        <v>172</v>
      </c>
    </row>
    <row r="9" spans="1:4" x14ac:dyDescent="0.35">
      <c r="A9" s="2" t="s">
        <v>89</v>
      </c>
      <c r="B9" t="s">
        <v>78</v>
      </c>
      <c r="C9" s="8" t="s">
        <v>29</v>
      </c>
      <c r="D9" t="s">
        <v>172</v>
      </c>
    </row>
    <row r="10" spans="1:4" x14ac:dyDescent="0.35">
      <c r="A10" s="2" t="s">
        <v>90</v>
      </c>
      <c r="B10" t="s">
        <v>79</v>
      </c>
      <c r="C10" s="8" t="s">
        <v>30</v>
      </c>
      <c r="D10" t="s">
        <v>173</v>
      </c>
    </row>
    <row r="11" spans="1:4" x14ac:dyDescent="0.35">
      <c r="A11" s="3" t="s">
        <v>91</v>
      </c>
      <c r="B11" t="s">
        <v>79</v>
      </c>
      <c r="C11" s="8" t="s">
        <v>31</v>
      </c>
      <c r="D11" t="s">
        <v>174</v>
      </c>
    </row>
    <row r="12" spans="1:4" x14ac:dyDescent="0.35">
      <c r="A12" s="2" t="s">
        <v>92</v>
      </c>
      <c r="B12" t="s">
        <v>73</v>
      </c>
      <c r="C12" s="8" t="s">
        <v>32</v>
      </c>
      <c r="D12" t="s">
        <v>174</v>
      </c>
    </row>
    <row r="13" spans="1:4" x14ac:dyDescent="0.35">
      <c r="A13" s="2" t="s">
        <v>93</v>
      </c>
      <c r="B13" t="s">
        <v>79</v>
      </c>
      <c r="C13" s="8" t="s">
        <v>33</v>
      </c>
      <c r="D13" t="s">
        <v>174</v>
      </c>
    </row>
    <row r="14" spans="1:4" x14ac:dyDescent="0.35">
      <c r="A14" s="3" t="s">
        <v>94</v>
      </c>
      <c r="B14" t="s">
        <v>95</v>
      </c>
      <c r="C14" s="8" t="s">
        <v>34</v>
      </c>
      <c r="D14" t="s">
        <v>174</v>
      </c>
    </row>
    <row r="15" spans="1:4" x14ac:dyDescent="0.35">
      <c r="A15" s="2" t="s">
        <v>96</v>
      </c>
      <c r="B15" t="s">
        <v>95</v>
      </c>
      <c r="C15" s="8" t="s">
        <v>35</v>
      </c>
      <c r="D15" t="s">
        <v>174</v>
      </c>
    </row>
    <row r="16" spans="1:4" ht="15" thickBot="1" x14ac:dyDescent="0.4">
      <c r="A16" s="3" t="s">
        <v>97</v>
      </c>
      <c r="B16" t="s">
        <v>73</v>
      </c>
      <c r="C16" s="8" t="s">
        <v>176</v>
      </c>
      <c r="D16" t="s">
        <v>174</v>
      </c>
    </row>
    <row r="17" spans="1:4" x14ac:dyDescent="0.35">
      <c r="A17" s="4" t="s">
        <v>98</v>
      </c>
      <c r="B17" t="s">
        <v>99</v>
      </c>
      <c r="C17" s="36" t="s">
        <v>175</v>
      </c>
      <c r="D17" t="s">
        <v>174</v>
      </c>
    </row>
    <row r="18" spans="1:4" x14ac:dyDescent="0.35">
      <c r="A18" s="4" t="s">
        <v>124</v>
      </c>
      <c r="B18" t="s">
        <v>99</v>
      </c>
      <c r="C18" s="8" t="s">
        <v>178</v>
      </c>
      <c r="D18" t="s">
        <v>172</v>
      </c>
    </row>
    <row r="19" spans="1:4" x14ac:dyDescent="0.35">
      <c r="A19" s="5" t="s">
        <v>125</v>
      </c>
      <c r="B19" t="s">
        <v>99</v>
      </c>
      <c r="C19" s="8" t="s">
        <v>36</v>
      </c>
      <c r="D19" t="s">
        <v>174</v>
      </c>
    </row>
    <row r="20" spans="1:4" x14ac:dyDescent="0.35">
      <c r="A20" s="5" t="s">
        <v>126</v>
      </c>
      <c r="B20" t="s">
        <v>99</v>
      </c>
      <c r="C20" s="9" t="s">
        <v>37</v>
      </c>
      <c r="D20" t="s">
        <v>174</v>
      </c>
    </row>
    <row r="21" spans="1:4" x14ac:dyDescent="0.35">
      <c r="A21" s="4" t="s">
        <v>127</v>
      </c>
      <c r="B21" t="s">
        <v>99</v>
      </c>
      <c r="C21" s="9" t="s">
        <v>38</v>
      </c>
      <c r="D21" t="s">
        <v>174</v>
      </c>
    </row>
    <row r="22" spans="1:4" x14ac:dyDescent="0.35">
      <c r="A22" s="4" t="s">
        <v>128</v>
      </c>
      <c r="B22" t="s">
        <v>99</v>
      </c>
      <c r="C22" s="9" t="s">
        <v>39</v>
      </c>
      <c r="D22" t="s">
        <v>174</v>
      </c>
    </row>
    <row r="23" spans="1:4" x14ac:dyDescent="0.35">
      <c r="A23" s="2" t="s">
        <v>100</v>
      </c>
      <c r="B23" t="s">
        <v>129</v>
      </c>
      <c r="C23" s="9" t="s">
        <v>40</v>
      </c>
      <c r="D23" t="s">
        <v>174</v>
      </c>
    </row>
    <row r="24" spans="1:4" x14ac:dyDescent="0.35">
      <c r="A24" s="3" t="s">
        <v>101</v>
      </c>
      <c r="B24" t="s">
        <v>79</v>
      </c>
      <c r="C24" s="9" t="s">
        <v>41</v>
      </c>
      <c r="D24" t="s">
        <v>174</v>
      </c>
    </row>
    <row r="25" spans="1:4" x14ac:dyDescent="0.35">
      <c r="A25" s="3" t="s">
        <v>102</v>
      </c>
      <c r="B25" t="s">
        <v>129</v>
      </c>
      <c r="C25" s="9" t="s">
        <v>42</v>
      </c>
      <c r="D25" t="s">
        <v>174</v>
      </c>
    </row>
    <row r="26" spans="1:4" x14ac:dyDescent="0.35">
      <c r="A26" s="3" t="s">
        <v>103</v>
      </c>
      <c r="B26" t="s">
        <v>72</v>
      </c>
      <c r="C26" s="9" t="s">
        <v>43</v>
      </c>
      <c r="D26" t="s">
        <v>174</v>
      </c>
    </row>
    <row r="27" spans="1:4" x14ac:dyDescent="0.35">
      <c r="A27" s="2" t="s">
        <v>131</v>
      </c>
      <c r="B27" t="s">
        <v>130</v>
      </c>
      <c r="C27" s="9" t="s">
        <v>44</v>
      </c>
      <c r="D27" t="s">
        <v>174</v>
      </c>
    </row>
    <row r="28" spans="1:4" x14ac:dyDescent="0.35">
      <c r="A28" s="2" t="s">
        <v>104</v>
      </c>
      <c r="B28" t="s">
        <v>132</v>
      </c>
      <c r="C28" s="9" t="s">
        <v>45</v>
      </c>
      <c r="D28" t="s">
        <v>174</v>
      </c>
    </row>
    <row r="29" spans="1:4" x14ac:dyDescent="0.35">
      <c r="A29" s="4" t="s">
        <v>105</v>
      </c>
      <c r="B29" t="s">
        <v>99</v>
      </c>
      <c r="C29" s="9" t="s">
        <v>46</v>
      </c>
      <c r="D29" t="s">
        <v>174</v>
      </c>
    </row>
    <row r="30" spans="1:4" x14ac:dyDescent="0.35">
      <c r="A30" s="2" t="s">
        <v>106</v>
      </c>
      <c r="B30" t="s">
        <v>79</v>
      </c>
      <c r="C30" s="9" t="s">
        <v>47</v>
      </c>
      <c r="D30" t="s">
        <v>174</v>
      </c>
    </row>
    <row r="31" spans="1:4" x14ac:dyDescent="0.35">
      <c r="A31" s="2" t="s">
        <v>107</v>
      </c>
      <c r="B31" t="s">
        <v>76</v>
      </c>
      <c r="C31" s="9" t="s">
        <v>48</v>
      </c>
      <c r="D31" t="s">
        <v>174</v>
      </c>
    </row>
    <row r="32" spans="1:4" x14ac:dyDescent="0.35">
      <c r="A32" s="2" t="s">
        <v>108</v>
      </c>
      <c r="B32" t="s">
        <v>73</v>
      </c>
      <c r="C32" s="9" t="s">
        <v>49</v>
      </c>
      <c r="D32" t="s">
        <v>174</v>
      </c>
    </row>
    <row r="33" spans="1:4" x14ac:dyDescent="0.35">
      <c r="A33" s="3" t="s">
        <v>109</v>
      </c>
      <c r="B33" t="s">
        <v>133</v>
      </c>
      <c r="C33" s="9" t="s">
        <v>50</v>
      </c>
      <c r="D33" t="s">
        <v>174</v>
      </c>
    </row>
    <row r="34" spans="1:4" x14ac:dyDescent="0.35">
      <c r="A34" s="2" t="s">
        <v>110</v>
      </c>
      <c r="B34" t="s">
        <v>132</v>
      </c>
      <c r="C34" s="37" t="s">
        <v>179</v>
      </c>
      <c r="D34" t="s">
        <v>174</v>
      </c>
    </row>
    <row r="35" spans="1:4" x14ac:dyDescent="0.35">
      <c r="A35" s="2" t="s">
        <v>134</v>
      </c>
      <c r="B35" t="s">
        <v>72</v>
      </c>
    </row>
    <row r="36" spans="1:4" x14ac:dyDescent="0.35">
      <c r="A36" s="2" t="s">
        <v>111</v>
      </c>
      <c r="B36" t="s">
        <v>130</v>
      </c>
    </row>
    <row r="37" spans="1:4" x14ac:dyDescent="0.35">
      <c r="A37" s="2" t="s">
        <v>112</v>
      </c>
      <c r="B37" t="s">
        <v>130</v>
      </c>
    </row>
    <row r="38" spans="1:4" x14ac:dyDescent="0.35">
      <c r="A38" s="3" t="s">
        <v>135</v>
      </c>
      <c r="B38" t="s">
        <v>72</v>
      </c>
    </row>
    <row r="39" spans="1:4" x14ac:dyDescent="0.35">
      <c r="A39" s="3" t="s">
        <v>113</v>
      </c>
      <c r="B39" t="s">
        <v>74</v>
      </c>
    </row>
    <row r="40" spans="1:4" x14ac:dyDescent="0.35">
      <c r="A40" s="2" t="s">
        <v>114</v>
      </c>
      <c r="B40" t="s">
        <v>133</v>
      </c>
    </row>
    <row r="41" spans="1:4" x14ac:dyDescent="0.35">
      <c r="A41" s="2" t="s">
        <v>115</v>
      </c>
      <c r="B41" t="s">
        <v>76</v>
      </c>
    </row>
    <row r="42" spans="1:4" x14ac:dyDescent="0.35">
      <c r="A42" s="2" t="s">
        <v>139</v>
      </c>
      <c r="B42" t="s">
        <v>138</v>
      </c>
    </row>
    <row r="43" spans="1:4" x14ac:dyDescent="0.35">
      <c r="A43" s="2" t="s">
        <v>116</v>
      </c>
      <c r="B43" t="s">
        <v>140</v>
      </c>
    </row>
    <row r="44" spans="1:4" x14ac:dyDescent="0.35">
      <c r="A44" s="2" t="s">
        <v>117</v>
      </c>
      <c r="B44" t="s">
        <v>130</v>
      </c>
    </row>
    <row r="45" spans="1:4" x14ac:dyDescent="0.35">
      <c r="A45" s="4" t="s">
        <v>118</v>
      </c>
      <c r="B45" t="s">
        <v>99</v>
      </c>
    </row>
    <row r="46" spans="1:4" x14ac:dyDescent="0.35">
      <c r="A46" s="2" t="s">
        <v>141</v>
      </c>
      <c r="B46" t="s">
        <v>79</v>
      </c>
    </row>
    <row r="47" spans="1:4" x14ac:dyDescent="0.35">
      <c r="A47" s="2" t="s">
        <v>142</v>
      </c>
      <c r="B47" t="s">
        <v>79</v>
      </c>
    </row>
    <row r="48" spans="1:4" x14ac:dyDescent="0.35">
      <c r="A48" s="5" t="s">
        <v>143</v>
      </c>
      <c r="B48" t="s">
        <v>99</v>
      </c>
    </row>
    <row r="49" spans="1:2" x14ac:dyDescent="0.35">
      <c r="A49" s="4" t="s">
        <v>144</v>
      </c>
      <c r="B49" t="s">
        <v>137</v>
      </c>
    </row>
    <row r="50" spans="1:2" x14ac:dyDescent="0.35">
      <c r="A50" s="4" t="s">
        <v>145</v>
      </c>
      <c r="B50" t="s">
        <v>99</v>
      </c>
    </row>
    <row r="51" spans="1:2" x14ac:dyDescent="0.35">
      <c r="A51" s="3" t="s">
        <v>119</v>
      </c>
      <c r="B51" t="s">
        <v>129</v>
      </c>
    </row>
    <row r="52" spans="1:2" x14ac:dyDescent="0.35">
      <c r="A52" s="2" t="s">
        <v>120</v>
      </c>
      <c r="B52" t="s">
        <v>77</v>
      </c>
    </row>
    <row r="53" spans="1:2" x14ac:dyDescent="0.35">
      <c r="A53" s="2" t="s">
        <v>121</v>
      </c>
      <c r="B53" t="s">
        <v>146</v>
      </c>
    </row>
    <row r="54" spans="1:2" x14ac:dyDescent="0.35">
      <c r="A54" s="2" t="s">
        <v>147</v>
      </c>
      <c r="B54" t="s">
        <v>130</v>
      </c>
    </row>
    <row r="55" spans="1:2" x14ac:dyDescent="0.35">
      <c r="A55" s="6" t="s">
        <v>122</v>
      </c>
      <c r="B55" t="s">
        <v>99</v>
      </c>
    </row>
    <row r="56" spans="1:2" x14ac:dyDescent="0.35">
      <c r="A56" s="2" t="s">
        <v>123</v>
      </c>
      <c r="B56" t="s">
        <v>133</v>
      </c>
    </row>
    <row r="57" spans="1:2" x14ac:dyDescent="0.35">
      <c r="A57" s="2" t="s">
        <v>148</v>
      </c>
      <c r="B57" t="s">
        <v>149</v>
      </c>
    </row>
    <row r="58" spans="1:2" x14ac:dyDescent="0.35">
      <c r="A58" s="2" t="s">
        <v>150</v>
      </c>
      <c r="B58" t="s">
        <v>151</v>
      </c>
    </row>
    <row r="59" spans="1:2" x14ac:dyDescent="0.35">
      <c r="A59" s="3" t="s">
        <v>152</v>
      </c>
      <c r="B59" t="s">
        <v>146</v>
      </c>
    </row>
    <row r="60" spans="1:2" x14ac:dyDescent="0.35">
      <c r="A60" s="3" t="s">
        <v>20</v>
      </c>
      <c r="B60" t="s">
        <v>153</v>
      </c>
    </row>
    <row r="61" spans="1:2" x14ac:dyDescent="0.35">
      <c r="A61" s="2" t="s">
        <v>154</v>
      </c>
      <c r="B61" t="s">
        <v>146</v>
      </c>
    </row>
    <row r="62" spans="1:2" x14ac:dyDescent="0.35">
      <c r="A62" s="2" t="s">
        <v>155</v>
      </c>
      <c r="B62" t="s">
        <v>156</v>
      </c>
    </row>
    <row r="63" spans="1:2" x14ac:dyDescent="0.35">
      <c r="A63" s="3" t="s">
        <v>157</v>
      </c>
      <c r="B63" t="s">
        <v>158</v>
      </c>
    </row>
    <row r="64" spans="1:2" x14ac:dyDescent="0.35">
      <c r="A64" s="2" t="s">
        <v>159</v>
      </c>
      <c r="B64" t="s">
        <v>72</v>
      </c>
    </row>
    <row r="65" spans="1:2" x14ac:dyDescent="0.35">
      <c r="A65" s="3" t="s">
        <v>160</v>
      </c>
      <c r="B65" t="s">
        <v>161</v>
      </c>
    </row>
    <row r="66" spans="1:2" x14ac:dyDescent="0.35">
      <c r="A66" s="2" t="s">
        <v>162</v>
      </c>
      <c r="B66" t="s">
        <v>136</v>
      </c>
    </row>
    <row r="67" spans="1:2" x14ac:dyDescent="0.35">
      <c r="A67" s="2" t="s">
        <v>163</v>
      </c>
      <c r="B67" t="s">
        <v>130</v>
      </c>
    </row>
    <row r="68" spans="1:2" x14ac:dyDescent="0.35">
      <c r="A68" s="2" t="s">
        <v>164</v>
      </c>
      <c r="B68" t="s">
        <v>76</v>
      </c>
    </row>
    <row r="69" spans="1:2" x14ac:dyDescent="0.35">
      <c r="A69" s="2" t="s">
        <v>165</v>
      </c>
      <c r="B69" t="s">
        <v>140</v>
      </c>
    </row>
    <row r="70" spans="1:2" x14ac:dyDescent="0.35">
      <c r="A70" s="3" t="s">
        <v>166</v>
      </c>
      <c r="B70" t="s">
        <v>79</v>
      </c>
    </row>
    <row r="71" spans="1:2" x14ac:dyDescent="0.35">
      <c r="A71" s="3" t="s">
        <v>167</v>
      </c>
      <c r="B71" t="s">
        <v>158</v>
      </c>
    </row>
    <row r="72" spans="1:2" x14ac:dyDescent="0.35">
      <c r="A72" s="2" t="s">
        <v>168</v>
      </c>
      <c r="B72" t="s">
        <v>74</v>
      </c>
    </row>
    <row r="73" spans="1:2" x14ac:dyDescent="0.35">
      <c r="A73" s="3" t="s">
        <v>169</v>
      </c>
      <c r="B73" t="s">
        <v>79</v>
      </c>
    </row>
    <row r="74" spans="1:2" x14ac:dyDescent="0.35">
      <c r="A74" s="7" t="s">
        <v>170</v>
      </c>
      <c r="B74" t="s">
        <v>72</v>
      </c>
    </row>
    <row r="75" spans="1:2" x14ac:dyDescent="0.35">
      <c r="A75" s="3" t="s">
        <v>21</v>
      </c>
      <c r="B75" t="s">
        <v>140</v>
      </c>
    </row>
    <row r="76" spans="1:2" x14ac:dyDescent="0.35">
      <c r="A76" s="3" t="s">
        <v>171</v>
      </c>
      <c r="B76" t="s">
        <v>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5113F-3884-4771-941F-F410ED60551A}">
  <dimension ref="B1:L46"/>
  <sheetViews>
    <sheetView zoomScale="70" zoomScaleNormal="70" workbookViewId="0">
      <selection activeCell="J29" sqref="J29"/>
    </sheetView>
  </sheetViews>
  <sheetFormatPr defaultRowHeight="16" x14ac:dyDescent="0.4"/>
  <cols>
    <col min="1" max="1" width="8.7265625" style="44"/>
    <col min="2" max="2" width="37.36328125" style="44" customWidth="1"/>
    <col min="3" max="3" width="5.453125" style="44" customWidth="1"/>
    <col min="4" max="5" width="8.7265625" style="44"/>
    <col min="6" max="6" width="30.26953125" style="44" customWidth="1"/>
    <col min="7" max="7" width="5.1796875" style="44" customWidth="1"/>
    <col min="8" max="8" width="10" style="44" customWidth="1"/>
    <col min="9" max="9" width="8.90625" style="44" customWidth="1"/>
    <col min="10" max="10" width="35.36328125" style="44" customWidth="1"/>
    <col min="11" max="11" width="6.90625" style="44" customWidth="1"/>
    <col min="12" max="16384" width="8.7265625" style="44"/>
  </cols>
  <sheetData>
    <row r="1" spans="2:12" ht="15" customHeight="1" x14ac:dyDescent="0.4"/>
    <row r="2" spans="2:12" ht="36" customHeight="1" x14ac:dyDescent="0.75">
      <c r="D2" s="48"/>
      <c r="E2" s="81" t="s">
        <v>180</v>
      </c>
    </row>
    <row r="4" spans="2:12" x14ac:dyDescent="0.4">
      <c r="B4" s="73" t="s">
        <v>81</v>
      </c>
      <c r="C4" s="86">
        <v>2</v>
      </c>
      <c r="D4" s="72" t="s">
        <v>72</v>
      </c>
      <c r="F4" s="74" t="s">
        <v>113</v>
      </c>
      <c r="G4" s="83">
        <v>2</v>
      </c>
      <c r="H4" s="72" t="s">
        <v>74</v>
      </c>
      <c r="J4" s="32" t="s">
        <v>182</v>
      </c>
    </row>
    <row r="5" spans="2:12" x14ac:dyDescent="0.4">
      <c r="B5" s="73" t="s">
        <v>82</v>
      </c>
      <c r="C5" s="83">
        <v>4</v>
      </c>
      <c r="D5" s="72" t="s">
        <v>73</v>
      </c>
      <c r="F5" s="73" t="s">
        <v>114</v>
      </c>
      <c r="G5" s="83">
        <v>120</v>
      </c>
      <c r="H5" s="72" t="s">
        <v>133</v>
      </c>
      <c r="J5" s="77" t="s">
        <v>177</v>
      </c>
      <c r="K5" s="82">
        <v>20</v>
      </c>
      <c r="L5" s="78" t="s">
        <v>174</v>
      </c>
    </row>
    <row r="6" spans="2:12" x14ac:dyDescent="0.4">
      <c r="B6" s="73" t="s">
        <v>83</v>
      </c>
      <c r="C6" s="83">
        <v>2</v>
      </c>
      <c r="D6" s="72" t="s">
        <v>73</v>
      </c>
      <c r="F6" s="73" t="s">
        <v>115</v>
      </c>
      <c r="G6" s="83">
        <v>15</v>
      </c>
      <c r="H6" s="72" t="s">
        <v>76</v>
      </c>
      <c r="J6" s="77" t="s">
        <v>22</v>
      </c>
      <c r="K6" s="82">
        <v>25</v>
      </c>
      <c r="L6" s="78" t="s">
        <v>172</v>
      </c>
    </row>
    <row r="7" spans="2:12" x14ac:dyDescent="0.4">
      <c r="B7" s="73" t="s">
        <v>84</v>
      </c>
      <c r="C7" s="83">
        <v>2</v>
      </c>
      <c r="D7" s="72" t="s">
        <v>74</v>
      </c>
      <c r="F7" s="73" t="s">
        <v>139</v>
      </c>
      <c r="G7" s="84">
        <v>2</v>
      </c>
      <c r="H7" s="72" t="s">
        <v>138</v>
      </c>
      <c r="J7" s="77" t="s">
        <v>23</v>
      </c>
      <c r="K7" s="82">
        <v>30</v>
      </c>
      <c r="L7" s="78" t="s">
        <v>172</v>
      </c>
    </row>
    <row r="8" spans="2:12" x14ac:dyDescent="0.4">
      <c r="B8" s="73" t="s">
        <v>85</v>
      </c>
      <c r="C8" s="83">
        <v>3</v>
      </c>
      <c r="D8" s="72" t="s">
        <v>75</v>
      </c>
      <c r="F8" s="73" t="s">
        <v>116</v>
      </c>
      <c r="G8" s="84">
        <v>60</v>
      </c>
      <c r="H8" s="72" t="s">
        <v>140</v>
      </c>
      <c r="J8" s="77" t="s">
        <v>24</v>
      </c>
      <c r="K8" s="82">
        <v>35</v>
      </c>
      <c r="L8" s="78" t="s">
        <v>172</v>
      </c>
    </row>
    <row r="9" spans="2:12" x14ac:dyDescent="0.4">
      <c r="B9" s="73" t="s">
        <v>86</v>
      </c>
      <c r="C9" s="83">
        <v>20</v>
      </c>
      <c r="D9" s="72" t="s">
        <v>76</v>
      </c>
      <c r="F9" s="73" t="s">
        <v>117</v>
      </c>
      <c r="G9" s="84">
        <v>1</v>
      </c>
      <c r="H9" s="72" t="s">
        <v>130</v>
      </c>
      <c r="J9" s="77" t="s">
        <v>25</v>
      </c>
      <c r="K9" s="82">
        <v>25</v>
      </c>
      <c r="L9" s="78" t="s">
        <v>172</v>
      </c>
    </row>
    <row r="10" spans="2:12" x14ac:dyDescent="0.4">
      <c r="B10" s="73" t="s">
        <v>87</v>
      </c>
      <c r="C10" s="83">
        <v>8</v>
      </c>
      <c r="D10" s="72" t="s">
        <v>77</v>
      </c>
      <c r="F10" s="45" t="s">
        <v>118</v>
      </c>
      <c r="G10" s="85">
        <v>10</v>
      </c>
      <c r="H10" s="76" t="s">
        <v>99</v>
      </c>
      <c r="J10" s="77" t="s">
        <v>26</v>
      </c>
      <c r="K10" s="82">
        <v>25</v>
      </c>
      <c r="L10" s="78" t="s">
        <v>172</v>
      </c>
    </row>
    <row r="11" spans="2:12" x14ac:dyDescent="0.4">
      <c r="B11" s="73" t="s">
        <v>88</v>
      </c>
      <c r="C11" s="83">
        <v>2</v>
      </c>
      <c r="D11" s="72" t="s">
        <v>72</v>
      </c>
      <c r="F11" s="73" t="s">
        <v>141</v>
      </c>
      <c r="G11" s="84">
        <v>5</v>
      </c>
      <c r="H11" s="72" t="s">
        <v>79</v>
      </c>
      <c r="J11" s="77" t="s">
        <v>27</v>
      </c>
      <c r="K11" s="82">
        <v>35</v>
      </c>
      <c r="L11" s="78" t="s">
        <v>172</v>
      </c>
    </row>
    <row r="12" spans="2:12" x14ac:dyDescent="0.4">
      <c r="B12" s="73" t="s">
        <v>89</v>
      </c>
      <c r="C12" s="83">
        <v>24</v>
      </c>
      <c r="D12" s="72" t="s">
        <v>78</v>
      </c>
      <c r="F12" s="73" t="s">
        <v>142</v>
      </c>
      <c r="G12" s="84">
        <v>3</v>
      </c>
      <c r="H12" s="72" t="s">
        <v>79</v>
      </c>
      <c r="J12" s="77" t="s">
        <v>28</v>
      </c>
      <c r="K12" s="82">
        <v>25</v>
      </c>
      <c r="L12" s="78" t="s">
        <v>172</v>
      </c>
    </row>
    <row r="13" spans="2:12" x14ac:dyDescent="0.4">
      <c r="B13" s="73" t="s">
        <v>90</v>
      </c>
      <c r="C13" s="83">
        <v>2</v>
      </c>
      <c r="D13" s="72" t="s">
        <v>79</v>
      </c>
      <c r="F13" s="46" t="s">
        <v>143</v>
      </c>
      <c r="G13" s="85">
        <v>5</v>
      </c>
      <c r="H13" s="76" t="s">
        <v>99</v>
      </c>
      <c r="J13" s="77" t="s">
        <v>29</v>
      </c>
      <c r="K13" s="82">
        <v>20</v>
      </c>
      <c r="L13" s="78" t="s">
        <v>172</v>
      </c>
    </row>
    <row r="14" spans="2:12" x14ac:dyDescent="0.4">
      <c r="B14" s="74" t="s">
        <v>91</v>
      </c>
      <c r="C14" s="83">
        <v>2</v>
      </c>
      <c r="D14" s="72" t="s">
        <v>79</v>
      </c>
      <c r="F14" s="45" t="s">
        <v>144</v>
      </c>
      <c r="G14" s="85">
        <v>3</v>
      </c>
      <c r="H14" s="76" t="s">
        <v>137</v>
      </c>
      <c r="J14" s="77" t="s">
        <v>30</v>
      </c>
      <c r="K14" s="82">
        <v>35</v>
      </c>
      <c r="L14" s="78" t="s">
        <v>173</v>
      </c>
    </row>
    <row r="15" spans="2:12" x14ac:dyDescent="0.4">
      <c r="B15" s="73" t="s">
        <v>92</v>
      </c>
      <c r="C15" s="83">
        <v>5</v>
      </c>
      <c r="D15" s="72" t="s">
        <v>73</v>
      </c>
      <c r="F15" s="45" t="s">
        <v>145</v>
      </c>
      <c r="G15" s="85">
        <v>10</v>
      </c>
      <c r="H15" s="76" t="s">
        <v>99</v>
      </c>
      <c r="J15" s="77" t="s">
        <v>31</v>
      </c>
      <c r="K15" s="82">
        <v>35</v>
      </c>
      <c r="L15" s="78" t="s">
        <v>174</v>
      </c>
    </row>
    <row r="16" spans="2:12" x14ac:dyDescent="0.4">
      <c r="B16" s="73" t="s">
        <v>93</v>
      </c>
      <c r="C16" s="83">
        <v>2</v>
      </c>
      <c r="D16" s="72" t="s">
        <v>79</v>
      </c>
      <c r="F16" s="74" t="s">
        <v>119</v>
      </c>
      <c r="G16" s="84">
        <v>2</v>
      </c>
      <c r="H16" s="72" t="s">
        <v>129</v>
      </c>
      <c r="J16" s="77" t="s">
        <v>32</v>
      </c>
      <c r="K16" s="82">
        <v>25</v>
      </c>
      <c r="L16" s="78" t="s">
        <v>174</v>
      </c>
    </row>
    <row r="17" spans="2:12" x14ac:dyDescent="0.4">
      <c r="B17" s="74" t="s">
        <v>94</v>
      </c>
      <c r="C17" s="83">
        <v>10</v>
      </c>
      <c r="D17" s="72" t="s">
        <v>95</v>
      </c>
      <c r="F17" s="73" t="s">
        <v>120</v>
      </c>
      <c r="G17" s="84">
        <v>10</v>
      </c>
      <c r="H17" s="72" t="s">
        <v>77</v>
      </c>
      <c r="J17" s="77" t="s">
        <v>33</v>
      </c>
      <c r="K17" s="82">
        <v>35</v>
      </c>
      <c r="L17" s="78" t="s">
        <v>174</v>
      </c>
    </row>
    <row r="18" spans="2:12" x14ac:dyDescent="0.4">
      <c r="B18" s="73" t="s">
        <v>96</v>
      </c>
      <c r="C18" s="83">
        <v>5</v>
      </c>
      <c r="D18" s="72" t="s">
        <v>95</v>
      </c>
      <c r="F18" s="73" t="s">
        <v>121</v>
      </c>
      <c r="G18" s="84">
        <v>2</v>
      </c>
      <c r="H18" s="72" t="s">
        <v>146</v>
      </c>
      <c r="J18" s="77" t="s">
        <v>34</v>
      </c>
      <c r="K18" s="82">
        <v>25</v>
      </c>
      <c r="L18" s="78" t="s">
        <v>174</v>
      </c>
    </row>
    <row r="19" spans="2:12" x14ac:dyDescent="0.4">
      <c r="B19" s="74" t="s">
        <v>97</v>
      </c>
      <c r="C19" s="83">
        <v>1</v>
      </c>
      <c r="D19" s="72" t="s">
        <v>73</v>
      </c>
      <c r="F19" s="73" t="s">
        <v>147</v>
      </c>
      <c r="G19" s="84">
        <v>3</v>
      </c>
      <c r="H19" s="72" t="s">
        <v>130</v>
      </c>
      <c r="J19" s="77" t="s">
        <v>35</v>
      </c>
      <c r="K19" s="82">
        <v>25</v>
      </c>
      <c r="L19" s="78" t="s">
        <v>174</v>
      </c>
    </row>
    <row r="20" spans="2:12" x14ac:dyDescent="0.4">
      <c r="B20" s="45" t="s">
        <v>98</v>
      </c>
      <c r="C20" s="87">
        <v>4</v>
      </c>
      <c r="D20" s="76" t="s">
        <v>99</v>
      </c>
      <c r="F20" s="46" t="s">
        <v>122</v>
      </c>
      <c r="G20" s="85">
        <v>8</v>
      </c>
      <c r="H20" s="76" t="s">
        <v>99</v>
      </c>
      <c r="J20" s="77" t="s">
        <v>176</v>
      </c>
      <c r="K20" s="82">
        <v>15</v>
      </c>
      <c r="L20" s="78" t="s">
        <v>174</v>
      </c>
    </row>
    <row r="21" spans="2:12" x14ac:dyDescent="0.4">
      <c r="B21" s="45" t="s">
        <v>124</v>
      </c>
      <c r="C21" s="87">
        <v>4</v>
      </c>
      <c r="D21" s="76" t="s">
        <v>99</v>
      </c>
      <c r="F21" s="73" t="s">
        <v>123</v>
      </c>
      <c r="G21" s="84">
        <v>33</v>
      </c>
      <c r="H21" s="72" t="s">
        <v>133</v>
      </c>
      <c r="J21" s="77" t="s">
        <v>175</v>
      </c>
      <c r="K21" s="82">
        <v>10</v>
      </c>
      <c r="L21" s="78" t="s">
        <v>174</v>
      </c>
    </row>
    <row r="22" spans="2:12" x14ac:dyDescent="0.4">
      <c r="B22" s="46" t="s">
        <v>125</v>
      </c>
      <c r="C22" s="87">
        <v>5</v>
      </c>
      <c r="D22" s="76" t="s">
        <v>99</v>
      </c>
      <c r="F22" s="73" t="s">
        <v>148</v>
      </c>
      <c r="G22" s="84">
        <v>5</v>
      </c>
      <c r="H22" s="72" t="s">
        <v>149</v>
      </c>
      <c r="J22" s="77" t="s">
        <v>178</v>
      </c>
      <c r="K22" s="82">
        <v>20</v>
      </c>
      <c r="L22" s="78" t="s">
        <v>172</v>
      </c>
    </row>
    <row r="23" spans="2:12" x14ac:dyDescent="0.4">
      <c r="B23" s="46" t="s">
        <v>126</v>
      </c>
      <c r="C23" s="87">
        <v>1</v>
      </c>
      <c r="D23" s="76" t="s">
        <v>99</v>
      </c>
      <c r="F23" s="73" t="s">
        <v>150</v>
      </c>
      <c r="G23" s="84">
        <v>150</v>
      </c>
      <c r="H23" s="72" t="s">
        <v>151</v>
      </c>
      <c r="J23" s="77" t="s">
        <v>36</v>
      </c>
      <c r="K23" s="82">
        <v>24</v>
      </c>
      <c r="L23" s="78" t="s">
        <v>174</v>
      </c>
    </row>
    <row r="24" spans="2:12" x14ac:dyDescent="0.4">
      <c r="B24" s="45" t="s">
        <v>127</v>
      </c>
      <c r="C24" s="87">
        <v>1</v>
      </c>
      <c r="D24" s="76" t="s">
        <v>99</v>
      </c>
      <c r="F24" s="74" t="s">
        <v>152</v>
      </c>
      <c r="G24" s="84">
        <v>2</v>
      </c>
      <c r="H24" s="72" t="s">
        <v>146</v>
      </c>
    </row>
    <row r="25" spans="2:12" x14ac:dyDescent="0.4">
      <c r="B25" s="45" t="s">
        <v>128</v>
      </c>
      <c r="C25" s="87">
        <v>3</v>
      </c>
      <c r="D25" s="76" t="s">
        <v>99</v>
      </c>
      <c r="F25" s="74" t="s">
        <v>20</v>
      </c>
      <c r="G25" s="84">
        <v>3</v>
      </c>
      <c r="H25" s="72" t="s">
        <v>153</v>
      </c>
    </row>
    <row r="26" spans="2:12" x14ac:dyDescent="0.4">
      <c r="B26" s="73" t="s">
        <v>100</v>
      </c>
      <c r="C26" s="83">
        <v>3</v>
      </c>
      <c r="D26" s="72" t="s">
        <v>129</v>
      </c>
      <c r="F26" s="73" t="s">
        <v>154</v>
      </c>
      <c r="G26" s="84">
        <v>20</v>
      </c>
      <c r="H26" s="72" t="s">
        <v>146</v>
      </c>
      <c r="J26" s="32" t="s">
        <v>181</v>
      </c>
    </row>
    <row r="27" spans="2:12" x14ac:dyDescent="0.4">
      <c r="B27" s="74" t="s">
        <v>101</v>
      </c>
      <c r="C27" s="83">
        <v>2</v>
      </c>
      <c r="D27" s="72" t="s">
        <v>79</v>
      </c>
      <c r="F27" s="73" t="s">
        <v>155</v>
      </c>
      <c r="G27" s="84">
        <v>3</v>
      </c>
      <c r="H27" s="72" t="s">
        <v>156</v>
      </c>
      <c r="J27" s="79" t="s">
        <v>37</v>
      </c>
      <c r="K27" s="88">
        <v>1</v>
      </c>
      <c r="L27" s="80" t="s">
        <v>174</v>
      </c>
    </row>
    <row r="28" spans="2:12" x14ac:dyDescent="0.4">
      <c r="B28" s="74" t="s">
        <v>102</v>
      </c>
      <c r="C28" s="83">
        <v>2</v>
      </c>
      <c r="D28" s="72" t="s">
        <v>129</v>
      </c>
      <c r="F28" s="74" t="s">
        <v>157</v>
      </c>
      <c r="G28" s="84">
        <v>10</v>
      </c>
      <c r="H28" s="72" t="s">
        <v>158</v>
      </c>
      <c r="J28" s="79" t="s">
        <v>38</v>
      </c>
      <c r="K28" s="88">
        <v>1</v>
      </c>
      <c r="L28" s="80" t="s">
        <v>174</v>
      </c>
    </row>
    <row r="29" spans="2:12" x14ac:dyDescent="0.4">
      <c r="B29" s="74" t="s">
        <v>103</v>
      </c>
      <c r="C29" s="83">
        <v>2</v>
      </c>
      <c r="D29" s="72" t="s">
        <v>72</v>
      </c>
      <c r="F29" s="73" t="s">
        <v>159</v>
      </c>
      <c r="G29" s="84">
        <v>10</v>
      </c>
      <c r="H29" s="72" t="s">
        <v>72</v>
      </c>
      <c r="J29" s="79" t="s">
        <v>39</v>
      </c>
      <c r="K29" s="88">
        <v>1</v>
      </c>
      <c r="L29" s="80" t="s">
        <v>174</v>
      </c>
    </row>
    <row r="30" spans="2:12" x14ac:dyDescent="0.4">
      <c r="B30" s="73" t="s">
        <v>131</v>
      </c>
      <c r="C30" s="83">
        <v>3</v>
      </c>
      <c r="D30" s="72" t="s">
        <v>130</v>
      </c>
      <c r="F30" s="74" t="s">
        <v>160</v>
      </c>
      <c r="G30" s="84">
        <v>30</v>
      </c>
      <c r="H30" s="72" t="s">
        <v>161</v>
      </c>
      <c r="J30" s="79" t="s">
        <v>40</v>
      </c>
      <c r="K30" s="88">
        <v>1</v>
      </c>
      <c r="L30" s="80" t="s">
        <v>174</v>
      </c>
    </row>
    <row r="31" spans="2:12" x14ac:dyDescent="0.4">
      <c r="B31" s="73" t="s">
        <v>104</v>
      </c>
      <c r="C31" s="83">
        <v>25</v>
      </c>
      <c r="D31" s="72" t="s">
        <v>132</v>
      </c>
      <c r="F31" s="73" t="s">
        <v>162</v>
      </c>
      <c r="G31" s="84">
        <v>40</v>
      </c>
      <c r="H31" s="72" t="s">
        <v>136</v>
      </c>
      <c r="J31" s="79" t="s">
        <v>41</v>
      </c>
      <c r="K31" s="88">
        <v>1</v>
      </c>
      <c r="L31" s="80" t="s">
        <v>174</v>
      </c>
    </row>
    <row r="32" spans="2:12" x14ac:dyDescent="0.4">
      <c r="B32" s="45" t="s">
        <v>105</v>
      </c>
      <c r="C32" s="87">
        <v>4</v>
      </c>
      <c r="D32" s="76" t="s">
        <v>99</v>
      </c>
      <c r="F32" s="73" t="s">
        <v>163</v>
      </c>
      <c r="G32" s="84">
        <v>2</v>
      </c>
      <c r="H32" s="72" t="s">
        <v>130</v>
      </c>
      <c r="J32" s="79" t="s">
        <v>42</v>
      </c>
      <c r="K32" s="88">
        <v>1</v>
      </c>
      <c r="L32" s="80" t="s">
        <v>174</v>
      </c>
    </row>
    <row r="33" spans="2:12" x14ac:dyDescent="0.4">
      <c r="B33" s="73" t="s">
        <v>106</v>
      </c>
      <c r="C33" s="83">
        <v>4</v>
      </c>
      <c r="D33" s="72" t="s">
        <v>79</v>
      </c>
      <c r="F33" s="73" t="s">
        <v>164</v>
      </c>
      <c r="G33" s="84">
        <v>15</v>
      </c>
      <c r="H33" s="72" t="s">
        <v>76</v>
      </c>
      <c r="J33" s="79" t="s">
        <v>43</v>
      </c>
      <c r="K33" s="88">
        <v>1</v>
      </c>
      <c r="L33" s="80" t="s">
        <v>174</v>
      </c>
    </row>
    <row r="34" spans="2:12" x14ac:dyDescent="0.4">
      <c r="B34" s="73" t="s">
        <v>107</v>
      </c>
      <c r="C34" s="83">
        <v>20</v>
      </c>
      <c r="D34" s="72" t="s">
        <v>76</v>
      </c>
      <c r="F34" s="73" t="s">
        <v>165</v>
      </c>
      <c r="G34" s="84">
        <v>29</v>
      </c>
      <c r="H34" s="72" t="s">
        <v>140</v>
      </c>
      <c r="J34" s="79" t="s">
        <v>44</v>
      </c>
      <c r="K34" s="88">
        <v>1</v>
      </c>
      <c r="L34" s="80" t="s">
        <v>174</v>
      </c>
    </row>
    <row r="35" spans="2:12" x14ac:dyDescent="0.4">
      <c r="B35" s="73" t="s">
        <v>108</v>
      </c>
      <c r="C35" s="83">
        <v>35</v>
      </c>
      <c r="D35" s="72" t="s">
        <v>73</v>
      </c>
      <c r="F35" s="74" t="s">
        <v>166</v>
      </c>
      <c r="G35" s="84">
        <v>2</v>
      </c>
      <c r="H35" s="72" t="s">
        <v>79</v>
      </c>
      <c r="J35" s="79" t="s">
        <v>45</v>
      </c>
      <c r="K35" s="88">
        <v>1</v>
      </c>
      <c r="L35" s="80" t="s">
        <v>174</v>
      </c>
    </row>
    <row r="36" spans="2:12" x14ac:dyDescent="0.4">
      <c r="B36" s="74" t="s">
        <v>109</v>
      </c>
      <c r="C36" s="83">
        <v>2</v>
      </c>
      <c r="D36" s="72" t="s">
        <v>133</v>
      </c>
      <c r="F36" s="74" t="s">
        <v>167</v>
      </c>
      <c r="G36" s="84">
        <v>2</v>
      </c>
      <c r="H36" s="72" t="s">
        <v>158</v>
      </c>
      <c r="J36" s="79" t="s">
        <v>46</v>
      </c>
      <c r="K36" s="88">
        <v>1</v>
      </c>
      <c r="L36" s="80" t="s">
        <v>174</v>
      </c>
    </row>
    <row r="37" spans="2:12" x14ac:dyDescent="0.4">
      <c r="B37" s="73" t="s">
        <v>110</v>
      </c>
      <c r="C37" s="83">
        <v>35</v>
      </c>
      <c r="D37" s="72" t="s">
        <v>132</v>
      </c>
      <c r="F37" s="73" t="s">
        <v>168</v>
      </c>
      <c r="G37" s="84">
        <v>2</v>
      </c>
      <c r="H37" s="72" t="s">
        <v>74</v>
      </c>
      <c r="J37" s="79" t="s">
        <v>47</v>
      </c>
      <c r="K37" s="88">
        <v>1</v>
      </c>
      <c r="L37" s="80" t="s">
        <v>174</v>
      </c>
    </row>
    <row r="38" spans="2:12" x14ac:dyDescent="0.4">
      <c r="B38" s="73" t="s">
        <v>134</v>
      </c>
      <c r="C38" s="83">
        <v>3</v>
      </c>
      <c r="D38" s="72" t="s">
        <v>72</v>
      </c>
      <c r="F38" s="74" t="s">
        <v>169</v>
      </c>
      <c r="G38" s="84">
        <v>4</v>
      </c>
      <c r="H38" s="72" t="s">
        <v>79</v>
      </c>
      <c r="J38" s="79" t="s">
        <v>48</v>
      </c>
      <c r="K38" s="88">
        <v>1</v>
      </c>
      <c r="L38" s="80" t="s">
        <v>174</v>
      </c>
    </row>
    <row r="39" spans="2:12" ht="18" customHeight="1" x14ac:dyDescent="0.4">
      <c r="B39" s="73" t="s">
        <v>111</v>
      </c>
      <c r="C39" s="83">
        <v>10</v>
      </c>
      <c r="D39" s="72" t="s">
        <v>130</v>
      </c>
      <c r="F39" s="75" t="s">
        <v>170</v>
      </c>
      <c r="G39" s="84">
        <v>3</v>
      </c>
      <c r="H39" s="72" t="s">
        <v>72</v>
      </c>
      <c r="J39" s="79" t="s">
        <v>49</v>
      </c>
      <c r="K39" s="88">
        <v>1</v>
      </c>
      <c r="L39" s="80" t="s">
        <v>174</v>
      </c>
    </row>
    <row r="40" spans="2:12" x14ac:dyDescent="0.4">
      <c r="B40" s="73" t="s">
        <v>112</v>
      </c>
      <c r="C40" s="83">
        <v>5</v>
      </c>
      <c r="D40" s="72" t="s">
        <v>130</v>
      </c>
      <c r="F40" s="74" t="s">
        <v>21</v>
      </c>
      <c r="G40" s="84">
        <v>2</v>
      </c>
      <c r="H40" s="72" t="s">
        <v>140</v>
      </c>
      <c r="J40" s="79" t="s">
        <v>50</v>
      </c>
      <c r="K40" s="88">
        <v>1</v>
      </c>
      <c r="L40" s="80" t="s">
        <v>174</v>
      </c>
    </row>
    <row r="41" spans="2:12" x14ac:dyDescent="0.4">
      <c r="B41" s="74" t="s">
        <v>135</v>
      </c>
      <c r="C41" s="83">
        <v>1</v>
      </c>
      <c r="D41" s="72" t="s">
        <v>72</v>
      </c>
      <c r="F41" s="74" t="s">
        <v>171</v>
      </c>
      <c r="G41" s="84">
        <v>2</v>
      </c>
      <c r="H41" s="72" t="s">
        <v>72</v>
      </c>
      <c r="J41" s="79" t="s">
        <v>179</v>
      </c>
      <c r="K41" s="88">
        <v>1</v>
      </c>
      <c r="L41" s="80" t="s">
        <v>174</v>
      </c>
    </row>
    <row r="46" spans="2:12" ht="18.5" x14ac:dyDescent="0.45">
      <c r="D46" s="47"/>
      <c r="E46" s="47"/>
    </row>
  </sheetData>
  <phoneticPr fontId="19" type="noConversion"/>
  <pageMargins left="0.25" right="0.25" top="0.75" bottom="0.75" header="0.3" footer="0.3"/>
  <pageSetup paperSize="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928372B6D972439AEB7082B55CC176" ma:contentTypeVersion="3" ma:contentTypeDescription="Een nieuw document maken." ma:contentTypeScope="" ma:versionID="e734c67cd8b15fd0b3ecbb79965b30af">
  <xsd:schema xmlns:xsd="http://www.w3.org/2001/XMLSchema" xmlns:xs="http://www.w3.org/2001/XMLSchema" xmlns:p="http://schemas.microsoft.com/office/2006/metadata/properties" xmlns:ns2="5c4c7bb5-1133-49fd-9414-993eec185d92" targetNamespace="http://schemas.microsoft.com/office/2006/metadata/properties" ma:root="true" ma:fieldsID="8be288b0b28aa44a8c794acfd7758507" ns2:_="">
    <xsd:import namespace="5c4c7bb5-1133-49fd-9414-993eec185d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4c7bb5-1133-49fd-9414-993eec185d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FE40E8-563B-43C3-BC05-C471BCF862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BCA33C3-F8D2-4C1D-9557-BD8E9573FED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03E3C75-4FD9-4ED8-A55C-864D8D9B36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4c7bb5-1133-49fd-9414-993eec185d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3</vt:i4>
      </vt:variant>
    </vt:vector>
  </HeadingPairs>
  <TitlesOfParts>
    <vt:vector size="8" baseType="lpstr">
      <vt:lpstr>Aanvraagformulier</vt:lpstr>
      <vt:lpstr>Bron</vt:lpstr>
      <vt:lpstr>Materialenlijst</vt:lpstr>
      <vt:lpstr>Locatie</vt:lpstr>
      <vt:lpstr>Alles samen</vt:lpstr>
      <vt:lpstr>Algemeen</vt:lpstr>
      <vt:lpstr>gebruikers</vt:lpstr>
      <vt:lpstr>ZoekkaartenEnDVD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Decru Jessie</dc:creator>
  <cp:lastModifiedBy>Hubau Lore</cp:lastModifiedBy>
  <cp:lastPrinted>2026-02-25T13:45:19Z</cp:lastPrinted>
  <dcterms:created xsi:type="dcterms:W3CDTF">2021-11-10T10:17:14Z</dcterms:created>
  <dcterms:modified xsi:type="dcterms:W3CDTF">2026-02-25T15:20:02Z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0x010100FE928372B6D972439AEB7082B55CC176</vt:lpwstr>
  </property>
</Properties>
</file>